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476" windowWidth="5625" windowHeight="6540" tabRatio="818" activeTab="8"/>
  </bookViews>
  <sheets>
    <sheet name="GENEL (1)" sheetId="1" r:id="rId1"/>
    <sheet name="GENEL (2)" sheetId="2" r:id="rId2"/>
    <sheet name="GENEL (3)" sheetId="3" r:id="rId3"/>
    <sheet name="EGİTİM" sheetId="4" r:id="rId4"/>
    <sheet name="SAĞLIK" sheetId="5" r:id="rId5"/>
    <sheet name="KÜLTÜR" sheetId="6" r:id="rId6"/>
    <sheet name=" SPOR " sheetId="7" r:id="rId7"/>
    <sheet name="Tekn-Arş." sheetId="8" r:id="rId8"/>
    <sheet name="Yatırın Dönş.Tb." sheetId="9" r:id="rId9"/>
  </sheets>
  <definedNames>
    <definedName name="_xlnm.Print_Titles" localSheetId="7">'Tekn-Arş.'!$1:$8</definedName>
    <definedName name="_xlnm.Print_Titles" localSheetId="8">'Yatırın Dönş.Tb.'!$1:$5</definedName>
  </definedNames>
  <calcPr fullCalcOnLoad="1"/>
</workbook>
</file>

<file path=xl/sharedStrings.xml><?xml version="1.0" encoding="utf-8"?>
<sst xmlns="http://schemas.openxmlformats.org/spreadsheetml/2006/main" count="655" uniqueCount="266">
  <si>
    <t>SEKTÖRÜ</t>
  </si>
  <si>
    <t>KURULUŞ</t>
  </si>
  <si>
    <t>PROJE NO</t>
  </si>
  <si>
    <t>Büyük Onarım</t>
  </si>
  <si>
    <t>KARAKTERİSTİK</t>
  </si>
  <si>
    <t>TOPLAM</t>
  </si>
  <si>
    <t>----</t>
  </si>
  <si>
    <t>1982 H 030120</t>
  </si>
  <si>
    <t>Eski Ankara Evlerinin Restorasyonu</t>
  </si>
  <si>
    <t>1998 H 050180</t>
  </si>
  <si>
    <t>:</t>
  </si>
  <si>
    <t>HACETTEPE ÜNİVERSİTESİ</t>
  </si>
  <si>
    <t>SAĞLIK</t>
  </si>
  <si>
    <t xml:space="preserve">
ÖDENEĞİ</t>
  </si>
  <si>
    <t xml:space="preserve">KATMA BÜTÇE </t>
  </si>
  <si>
    <t>DÖNER SERMAYE</t>
  </si>
  <si>
    <t xml:space="preserve">GENEL </t>
  </si>
  <si>
    <t>ÖĞR. SOS.HİZ.</t>
  </si>
  <si>
    <t>BİRİMİ ÖDENEĞİ</t>
  </si>
  <si>
    <t>İleri Araştırma</t>
  </si>
  <si>
    <t>GENEL TOPLAM</t>
  </si>
  <si>
    <t>G E N E L</t>
  </si>
  <si>
    <t>EĞİTİM SEKTÖRÜ</t>
  </si>
  <si>
    <t>SAĞLIK SEKTÖRÜ</t>
  </si>
  <si>
    <t>KÜLTÜR SEKTÖRÜ</t>
  </si>
  <si>
    <r>
      <t xml:space="preserve"> </t>
    </r>
    <r>
      <rPr>
        <b/>
        <sz val="12"/>
        <rFont val="Times New Roman Tur"/>
        <family val="1"/>
      </rPr>
      <t>P R O J E      A D I</t>
    </r>
  </si>
  <si>
    <t>Bilgi Teknolojileri</t>
  </si>
  <si>
    <t>DIŞ PROJE</t>
  </si>
  <si>
    <t>ÖĞR. SOS.HİZ.
BİR. ÖDENEĞİ</t>
  </si>
  <si>
    <t>DÖNER SER.
ÖDENEĞİ</t>
  </si>
  <si>
    <t xml:space="preserve">TOPLAM </t>
  </si>
  <si>
    <t>YÜKSEKÖĞRETİM</t>
  </si>
  <si>
    <t>Çeşitli Ünitelerin Etüd Projesi</t>
  </si>
  <si>
    <t>Kamulaştırma</t>
  </si>
  <si>
    <t>EĞİTİM (BEDEN EĞİTİMİ VE SPOR)</t>
  </si>
  <si>
    <t>TEKNOLOJİK ARAŞTIRMA</t>
  </si>
  <si>
    <t>NOT:</t>
  </si>
  <si>
    <t xml:space="preserve">Açık ve Kapalı Spor Tesisleri </t>
  </si>
  <si>
    <t>04</t>
  </si>
  <si>
    <t>Proje Giderleri</t>
  </si>
  <si>
    <t>Basılı Yayın Alımları</t>
  </si>
  <si>
    <t>Optik Yayın Alımları</t>
  </si>
  <si>
    <t>Hizmet Binası</t>
  </si>
  <si>
    <t>Diğerleri</t>
  </si>
  <si>
    <t>Bilgisayar Alımları</t>
  </si>
  <si>
    <t>Tıbbi Cihaz Alımları</t>
  </si>
  <si>
    <t>Laboratuar Cihazı Alımı</t>
  </si>
  <si>
    <t>09</t>
  </si>
  <si>
    <t>06</t>
  </si>
  <si>
    <t>F.</t>
  </si>
  <si>
    <t>T.</t>
  </si>
  <si>
    <t/>
  </si>
  <si>
    <t>Hastaneler Büyük Onarımı</t>
  </si>
  <si>
    <t>Yayın Alımları</t>
  </si>
  <si>
    <t>Açık ve Kapalı Spor Tesisleri</t>
  </si>
  <si>
    <t>Y A T I R I M L A R   D Ö N Ü Ş Ü M   T A B L O S U</t>
  </si>
  <si>
    <t>EĞİTİM - KÜLTÜR</t>
  </si>
  <si>
    <t xml:space="preserve">İleri Araştırma Projeleri </t>
  </si>
  <si>
    <t>(TAŞIT)</t>
  </si>
  <si>
    <t>-</t>
  </si>
  <si>
    <t>S    E    K    T    Ö    R</t>
  </si>
  <si>
    <r>
      <t xml:space="preserve"> </t>
    </r>
    <r>
      <rPr>
        <b/>
        <sz val="12"/>
        <rFont val="MS Sans Serif"/>
        <family val="2"/>
      </rPr>
      <t>P R O J E      A D I</t>
    </r>
  </si>
  <si>
    <t xml:space="preserve">Onkoloji Hastanesi İnşaatı </t>
  </si>
  <si>
    <t>İleri Araş., Mak.-Teçh.</t>
  </si>
  <si>
    <t>KAMULAŞTIRMA</t>
  </si>
  <si>
    <t>Diğer</t>
  </si>
  <si>
    <t>Hizmet Tesisleri</t>
  </si>
  <si>
    <t>Bilgisayar Yazılımı Alımları</t>
  </si>
  <si>
    <t>2005 H 031340</t>
  </si>
  <si>
    <t>BEDEN EĞİTİMİ VE</t>
  </si>
  <si>
    <t>SPOR SEKTÖRÜ</t>
  </si>
  <si>
    <t>KREDİSİ</t>
  </si>
  <si>
    <t>İLERİ TEKNOLOJİ</t>
  </si>
  <si>
    <t>ARAŞTIRMA)</t>
  </si>
  <si>
    <t xml:space="preserve">(TEKNOLOJİK </t>
  </si>
  <si>
    <t>Taşıt Alımı</t>
  </si>
  <si>
    <t>Büro Makinaları Alımları</t>
  </si>
  <si>
    <t>Labaratuvar Cihazı Alımları</t>
  </si>
  <si>
    <t>Yurtdışı Geçici Görev Yollukları</t>
  </si>
  <si>
    <t>Diğer Giderler</t>
  </si>
  <si>
    <t>Etüd-Proje ve Müşavirlik</t>
  </si>
  <si>
    <t>BAŞLAMA VE</t>
  </si>
  <si>
    <t>BİTİŞ YILI</t>
  </si>
  <si>
    <r>
      <t xml:space="preserve"> </t>
    </r>
    <r>
      <rPr>
        <b/>
        <sz val="10"/>
        <rFont val="MS Sans Serif"/>
        <family val="2"/>
      </rPr>
      <t>P R O J E      A D I</t>
    </r>
  </si>
  <si>
    <t>ÖDENEĞİ</t>
  </si>
  <si>
    <t>KİRA</t>
  </si>
  <si>
    <t>GELİRLERİNDEN</t>
  </si>
  <si>
    <t>EĞİTİM - YÜKSEKÖĞRETİM</t>
  </si>
  <si>
    <t>HİBE</t>
  </si>
  <si>
    <t xml:space="preserve"> P R O J E      A D I</t>
  </si>
  <si>
    <t>2006 I 000470</t>
  </si>
  <si>
    <t xml:space="preserve"> P R O J E  A D I</t>
  </si>
  <si>
    <t>TAŞIT ALIMI</t>
  </si>
  <si>
    <t>TAŞIT ALIMI (*)</t>
  </si>
  <si>
    <t>(*)</t>
  </si>
  <si>
    <t>KİRALAR</t>
  </si>
  <si>
    <t>DIŞ
PROJE</t>
  </si>
  <si>
    <t>BÜTÇE</t>
  </si>
  <si>
    <t>DÖSE
PAYI</t>
  </si>
  <si>
    <t>YENİ PROJELER</t>
  </si>
  <si>
    <t>2006 K 120650</t>
  </si>
  <si>
    <t>DÖSE</t>
  </si>
  <si>
    <t>PAYI</t>
  </si>
  <si>
    <t xml:space="preserve">BÜTÇE </t>
  </si>
  <si>
    <t>YAYIN ALIMI</t>
  </si>
  <si>
    <t>*</t>
  </si>
  <si>
    <t>SAĞLIK (*)</t>
  </si>
  <si>
    <t>Döner Sermaye (Toplama Dahil Değildir)</t>
  </si>
  <si>
    <t>Kastamonu Tıp Fak.Eğt.Öğrt.Blok.(19800m2)</t>
  </si>
  <si>
    <t>1984 I 001010</t>
  </si>
  <si>
    <t>Etüd-Proje</t>
  </si>
  <si>
    <t>(50)</t>
  </si>
  <si>
    <t>İnşaat</t>
  </si>
  <si>
    <t>HAZİNE</t>
  </si>
  <si>
    <t>Özgelir</t>
  </si>
  <si>
    <t>Büro Makinaları Alımı</t>
  </si>
  <si>
    <t xml:space="preserve">Bilgisayar Alımları </t>
  </si>
  <si>
    <t>Tamir Bakım Aleti Al.</t>
  </si>
  <si>
    <t>Makina ve Teçhizat Alımı</t>
  </si>
  <si>
    <t>İşyeri Makine ve Teçhizat Alımı</t>
  </si>
  <si>
    <t>Kastamonu Tıp Fak.Eğt.Öğrt.Blok.</t>
  </si>
  <si>
    <t>Kara Taşıtı Alımları</t>
  </si>
  <si>
    <t>DÖNER</t>
  </si>
  <si>
    <t>SERMAYE</t>
  </si>
  <si>
    <t>Büro Makinaları Alımları (Asgari Değer Üzerinden)</t>
  </si>
  <si>
    <t>Laboratuar Cihazı Alımları</t>
  </si>
  <si>
    <t>Kimyevi Madde ile Kauçuk ve Plastik Ürün Alımları</t>
  </si>
  <si>
    <t xml:space="preserve">Bilgisayar Yazılımı Alımları  </t>
  </si>
  <si>
    <t xml:space="preserve">Diğerleri </t>
  </si>
  <si>
    <t>Bilim İnsanı Yetiştirme Programı</t>
  </si>
  <si>
    <t>Rektörlük Bilimsel Araştırma Projeleri</t>
  </si>
  <si>
    <t>Doğa Koruma ve Biyoçeşitlilik Ar-Ge Mer.</t>
  </si>
  <si>
    <t>Transgenik Hayvan Araş.Lab.</t>
  </si>
  <si>
    <t>S     E     K     T     Ö     R</t>
  </si>
  <si>
    <t>06.1</t>
  </si>
  <si>
    <t>06.2</t>
  </si>
  <si>
    <t>06.3</t>
  </si>
  <si>
    <t>06.4</t>
  </si>
  <si>
    <t>06.5</t>
  </si>
  <si>
    <t>06.7</t>
  </si>
  <si>
    <t>06.9</t>
  </si>
  <si>
    <t>Mamul Mal</t>
  </si>
  <si>
    <t>Menkul Ser.</t>
  </si>
  <si>
    <t>G.Maddi</t>
  </si>
  <si>
    <t>G.Menkul Al.</t>
  </si>
  <si>
    <t>G.Menkul Ser.</t>
  </si>
  <si>
    <t>G.Menkul Bü.</t>
  </si>
  <si>
    <t>Diğer Ser.</t>
  </si>
  <si>
    <t>Alımı</t>
  </si>
  <si>
    <t>Üretim Gid.</t>
  </si>
  <si>
    <t>Hak Alımları</t>
  </si>
  <si>
    <t>ve Kamulaştırması</t>
  </si>
  <si>
    <t>Onarım Gid.</t>
  </si>
  <si>
    <t>Giderleri</t>
  </si>
  <si>
    <t>1-</t>
  </si>
  <si>
    <t>ÖĞRENCİ SOS.HİZ.BİR.</t>
  </si>
  <si>
    <t>TAŞIT</t>
  </si>
  <si>
    <t>BEDEN EĞİTİMİ</t>
  </si>
  <si>
    <t>VE SPOR</t>
  </si>
  <si>
    <t>2-</t>
  </si>
  <si>
    <t>3-</t>
  </si>
  <si>
    <t>(TEKNOLOJİK</t>
  </si>
  <si>
    <t>DÖSE PAYI</t>
  </si>
  <si>
    <t>BİLİMSEL ARAŞ. (DÖSE PAYI)</t>
  </si>
  <si>
    <t>HAZİNE KATKISI</t>
  </si>
  <si>
    <t>Teklif</t>
  </si>
  <si>
    <t>DÖNER S.ÖD.</t>
  </si>
  <si>
    <t>Ö.S.H.B.ÖD.</t>
  </si>
  <si>
    <t>İleri Araştırma - Mak.Teç.</t>
  </si>
  <si>
    <t>Not: Döner Sermaye (Toplama Dahil Değildir)</t>
  </si>
  <si>
    <t>2001 H 040340</t>
  </si>
  <si>
    <t>Kampüs Altyapısı</t>
  </si>
  <si>
    <t>Muhtelif İşler</t>
  </si>
  <si>
    <t>Derslik ve Merkezi Birimler</t>
  </si>
  <si>
    <t>2009 H 031220</t>
  </si>
  <si>
    <t>2009 I 000460</t>
  </si>
  <si>
    <t>Sağlık Birimleri Etüd Projesi</t>
  </si>
  <si>
    <t>2009 K 120760</t>
  </si>
  <si>
    <t>2009 K 120770</t>
  </si>
  <si>
    <t>(1.000)</t>
  </si>
  <si>
    <t>Onkoloji Hastanesi İnş.(35.842 m2)</t>
  </si>
  <si>
    <t>Kastamonu Hastane Onarımı</t>
  </si>
  <si>
    <t>2010 I 000400</t>
  </si>
  <si>
    <t>2005 K 120925</t>
  </si>
  <si>
    <t>Sağlık Hizmetleri Finansman Yönetimi</t>
  </si>
  <si>
    <t>Merkezi Araştırma Laboratuarı</t>
  </si>
  <si>
    <t>2010 K 120960</t>
  </si>
  <si>
    <t xml:space="preserve"> Transgenik Hayvan Araş.Lab.</t>
  </si>
  <si>
    <t>(1.000.-TL.)</t>
  </si>
  <si>
    <t>2005 - 2012</t>
  </si>
  <si>
    <t>İnşaat + Don.</t>
  </si>
  <si>
    <t>2009 - 2012</t>
  </si>
  <si>
    <t>2009 - 2010</t>
  </si>
  <si>
    <t>1984 - 2011</t>
  </si>
  <si>
    <t>2009 - 2011</t>
  </si>
  <si>
    <t>2006 - 2012</t>
  </si>
  <si>
    <t>1998 - 2012</t>
  </si>
  <si>
    <t>İleri Araştırma - Mak.Teç.-İnş.</t>
  </si>
  <si>
    <t>2010 - 2012</t>
  </si>
  <si>
    <t>2 0 1 1  Y I L I   Y A T I R I M   C E T V E L İ</t>
  </si>
  <si>
    <t>(1.400)</t>
  </si>
  <si>
    <t>(10.000)</t>
  </si>
  <si>
    <t>13 Ocak 2011 tarih ve 27814 Mükerrer sayılı Resmi Gazetede yayınlanan</t>
  </si>
  <si>
    <t>"2011 Yılı Yatırım Programı"  na göre hazırlanmıştır</t>
  </si>
  <si>
    <t>YÜKSEKÖĞRETİM (*)</t>
  </si>
  <si>
    <t>2011 YILI</t>
  </si>
  <si>
    <t>2 0 1 1   Y I L I   Y A T I R I M   C E T V E L İ</t>
  </si>
  <si>
    <t>2 0 1 1  Y I L I   Y A T I R I M   C E T V E L İ (TEKLİF-TASARI)</t>
  </si>
  <si>
    <t>2011 YILI YATIRIM CETVELİ</t>
  </si>
  <si>
    <t>2011 H 032370</t>
  </si>
  <si>
    <t>Knl.,El.,Su,Çev. D.,D.Gaz.,Yol, Isı Mrk.Trf.Art.Tlf.</t>
  </si>
  <si>
    <t>İnşaat + Don., Konservatuar(4500 m2), Yurt(1960 m2)</t>
  </si>
  <si>
    <t>2011 H 032380</t>
  </si>
  <si>
    <t>Büyük Onarım + Tadilat+Mak.Teç. +Bil.Don.Yaz.Bak.On.+İd.Yen. +Küt.yay.al.+Taşıt</t>
  </si>
  <si>
    <t>1982 - 2012</t>
  </si>
  <si>
    <t>2011 - 2011</t>
  </si>
  <si>
    <t>T15</t>
  </si>
  <si>
    <t>2011 I 000340</t>
  </si>
  <si>
    <t>2011-2011</t>
  </si>
  <si>
    <t>(35.842 m2 )</t>
  </si>
  <si>
    <r>
      <t xml:space="preserve">İnşaat </t>
    </r>
    <r>
      <rPr>
        <i/>
        <sz val="12"/>
        <rFont val="MS Sans Serif"/>
        <family val="2"/>
      </rPr>
      <t>(6.450 m</t>
    </r>
    <r>
      <rPr>
        <i/>
        <vertAlign val="superscript"/>
        <sz val="12"/>
        <rFont val="MS Sans Serif"/>
        <family val="2"/>
      </rPr>
      <t>2</t>
    </r>
    <r>
      <rPr>
        <i/>
        <sz val="12"/>
        <rFont val="MS Sans Serif"/>
        <family val="2"/>
      </rPr>
      <t>),</t>
    </r>
  </si>
  <si>
    <t>(1.700)</t>
  </si>
  <si>
    <t>(7.250)</t>
  </si>
  <si>
    <t>Hastane Ek Bina İnşaatı (14.000m2)</t>
  </si>
  <si>
    <t>2010 - 2011</t>
  </si>
  <si>
    <t>2011 I 000350</t>
  </si>
  <si>
    <t>Mak. - Teç.</t>
  </si>
  <si>
    <t>B. Onarım,  Restorasyon, Tadilat</t>
  </si>
  <si>
    <t>2001 - 2012</t>
  </si>
  <si>
    <t>İnşaat (Ol. Kap. Yüzme H.)</t>
  </si>
  <si>
    <t>2005 - 2011</t>
  </si>
  <si>
    <t>2011 K 120680</t>
  </si>
  <si>
    <t>2011 K 120980</t>
  </si>
  <si>
    <t>2011'den Sonraya Kalanlar</t>
  </si>
  <si>
    <t>Kimyasal Sensörler Araştırma Merkezi</t>
  </si>
  <si>
    <t>2011 - 2012</t>
  </si>
  <si>
    <t>(1.400.000)</t>
  </si>
  <si>
    <t>(1.450.000)</t>
  </si>
  <si>
    <t>(50.000)</t>
  </si>
  <si>
    <t>(7.250.000)</t>
  </si>
  <si>
    <t>(1.700.000)</t>
  </si>
  <si>
    <t>(1.000.000)</t>
  </si>
  <si>
    <t>(10.000.000)</t>
  </si>
  <si>
    <t>28- EĞİTİM SEKTÖRÜ-YÜKSEKÖĞRETİM</t>
  </si>
  <si>
    <t>Hazine</t>
  </si>
  <si>
    <t>Kira</t>
  </si>
  <si>
    <t>Döner Ser.</t>
  </si>
  <si>
    <t>Proje</t>
  </si>
  <si>
    <t>Tutarı</t>
  </si>
  <si>
    <t>Proje Adı</t>
  </si>
  <si>
    <t>Proje No.</t>
  </si>
  <si>
    <t>Ekonomik</t>
  </si>
  <si>
    <t>Sınıflandırma</t>
  </si>
  <si>
    <t>Fonksiyonel</t>
  </si>
  <si>
    <t>Kurumsal</t>
  </si>
  <si>
    <t>28- EĞİTİM SEKTÖRÜ-YÜKSEKÖĞRETİM (GENEL TOP.)</t>
  </si>
  <si>
    <t xml:space="preserve">Kamulaştırma </t>
  </si>
  <si>
    <t>29- KÜLTÜR SEKTÖRÜ</t>
  </si>
  <si>
    <t>40- EĞİTİM-BEDEN EĞİTİMİ VE SPOR SEKTÖRÜ</t>
  </si>
  <si>
    <t>10- SAĞLIK SEKTÖRÜ</t>
  </si>
  <si>
    <r>
      <t>Hastane Ek Bina İnşaatı (14.000 m</t>
    </r>
    <r>
      <rPr>
        <b/>
        <sz val="11"/>
        <rFont val="Arial Tur"/>
        <family val="0"/>
      </rPr>
      <t>² )</t>
    </r>
  </si>
  <si>
    <t>38- DKHS - TEKNOLOJİK ARAŞTIRMA</t>
  </si>
  <si>
    <t>FİNANSMANI</t>
  </si>
  <si>
    <t>PROJE
TUTARI</t>
  </si>
  <si>
    <t>ÖĞR. HARÇLARI VE DİĞER GELİRLER</t>
  </si>
  <si>
    <t>(11.400.000)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</si>
</sst>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103">
    <font>
      <sz val="10"/>
      <name val="Arial Tur"/>
      <family val="0"/>
    </font>
    <font>
      <b/>
      <sz val="12"/>
      <name val="Arial Tur"/>
      <family val="2"/>
    </font>
    <font>
      <sz val="12"/>
      <name val="Courier New"/>
      <family val="3"/>
    </font>
    <font>
      <sz val="12"/>
      <name val="Arial Tur"/>
      <family val="0"/>
    </font>
    <font>
      <b/>
      <i/>
      <sz val="12"/>
      <name val="Arial Tur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b/>
      <i/>
      <sz val="12"/>
      <name val="Times New Roman Tur"/>
      <family val="1"/>
    </font>
    <font>
      <b/>
      <i/>
      <sz val="16"/>
      <name val="Times New Roman Tur"/>
      <family val="1"/>
    </font>
    <font>
      <b/>
      <sz val="12"/>
      <color indexed="48"/>
      <name val="Times New Roman Tur"/>
      <family val="1"/>
    </font>
    <font>
      <b/>
      <sz val="16"/>
      <color indexed="10"/>
      <name val="Arial Tur"/>
      <family val="2"/>
    </font>
    <font>
      <b/>
      <sz val="12"/>
      <name val="Albertus Medium"/>
      <family val="2"/>
    </font>
    <font>
      <b/>
      <sz val="12"/>
      <color indexed="48"/>
      <name val="Albertus Medium"/>
      <family val="2"/>
    </font>
    <font>
      <sz val="12"/>
      <name val="Albertus Medium"/>
      <family val="2"/>
    </font>
    <font>
      <b/>
      <i/>
      <sz val="10"/>
      <name val="Arial Tur"/>
      <family val="2"/>
    </font>
    <font>
      <b/>
      <sz val="18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12"/>
      <color indexed="48"/>
      <name val="Arial Tu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indexed="48"/>
      <name val="MS Sans Serif"/>
      <family val="2"/>
    </font>
    <font>
      <i/>
      <sz val="12"/>
      <name val="MS Sans Serif"/>
      <family val="2"/>
    </font>
    <font>
      <i/>
      <vertAlign val="superscript"/>
      <sz val="12"/>
      <name val="MS Sans Serif"/>
      <family val="2"/>
    </font>
    <font>
      <b/>
      <sz val="18"/>
      <color indexed="10"/>
      <name val="MS Mincho"/>
      <family val="3"/>
    </font>
    <font>
      <sz val="12"/>
      <color indexed="62"/>
      <name val="Courier New"/>
      <family val="3"/>
    </font>
    <font>
      <b/>
      <sz val="10"/>
      <name val="MS Sans Serif"/>
      <family val="2"/>
    </font>
    <font>
      <b/>
      <sz val="10"/>
      <name val="Times New Roman Tur"/>
      <family val="1"/>
    </font>
    <font>
      <sz val="12"/>
      <color indexed="54"/>
      <name val="Courier New"/>
      <family val="3"/>
    </font>
    <font>
      <b/>
      <sz val="18"/>
      <name val="Courier New"/>
      <family val="3"/>
    </font>
    <font>
      <sz val="18"/>
      <name val="Arial Tur"/>
      <family val="0"/>
    </font>
    <font>
      <b/>
      <sz val="22"/>
      <name val="Courier New"/>
      <family val="3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22"/>
      <name val="Arial Tur"/>
      <family val="0"/>
    </font>
    <font>
      <b/>
      <sz val="12"/>
      <name val="Courier New"/>
      <family val="3"/>
    </font>
    <font>
      <b/>
      <sz val="12"/>
      <color indexed="62"/>
      <name val="Courier New"/>
      <family val="3"/>
    </font>
    <font>
      <sz val="8"/>
      <name val="Courier New"/>
      <family val="3"/>
    </font>
    <font>
      <b/>
      <sz val="12"/>
      <color indexed="10"/>
      <name val="Arial Tur"/>
      <family val="2"/>
    </font>
    <font>
      <b/>
      <sz val="12"/>
      <color indexed="10"/>
      <name val="MS Sans Serif"/>
      <family val="2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54"/>
      <name val="Times New Roman"/>
      <family val="1"/>
    </font>
    <font>
      <b/>
      <sz val="11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60"/>
      <name val="Times New Roman"/>
      <family val="1"/>
    </font>
    <font>
      <i/>
      <sz val="11"/>
      <color indexed="54"/>
      <name val="Times New Roman"/>
      <family val="1"/>
    </font>
    <font>
      <b/>
      <sz val="11"/>
      <color indexed="48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0"/>
      <name val="Times New Roman"/>
      <family val="1"/>
    </font>
    <font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MS Sans Serif"/>
      <family val="2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" applyNumberFormat="0" applyFill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20" borderId="5" applyNumberFormat="0" applyAlignment="0" applyProtection="0"/>
    <xf numFmtId="0" fontId="93" fillId="21" borderId="6" applyNumberFormat="0" applyAlignment="0" applyProtection="0"/>
    <xf numFmtId="0" fontId="94" fillId="20" borderId="6" applyNumberFormat="0" applyAlignment="0" applyProtection="0"/>
    <xf numFmtId="0" fontId="95" fillId="22" borderId="7" applyNumberFormat="0" applyAlignment="0" applyProtection="0"/>
    <xf numFmtId="0" fontId="9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24" borderId="0" applyNumberFormat="0" applyBorder="0" applyAlignment="0" applyProtection="0"/>
    <xf numFmtId="0" fontId="0" fillId="25" borderId="8" applyNumberFormat="0" applyFont="0" applyAlignment="0" applyProtection="0"/>
    <xf numFmtId="0" fontId="9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 horizontal="right"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 quotePrefix="1">
      <alignment horizontal="right"/>
    </xf>
    <xf numFmtId="0" fontId="22" fillId="0" borderId="0" xfId="0" applyFont="1" applyAlignment="1" quotePrefix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Border="1" applyAlignment="1" quotePrefix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10" xfId="0" applyFont="1" applyBorder="1" applyAlignment="1">
      <alignment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3" fontId="21" fillId="0" borderId="0" xfId="0" applyNumberFormat="1" applyFont="1" applyBorder="1" applyAlignment="1" quotePrefix="1">
      <alignment horizontal="right"/>
    </xf>
    <xf numFmtId="0" fontId="21" fillId="0" borderId="0" xfId="0" applyFont="1" applyBorder="1" applyAlignment="1" quotePrefix="1">
      <alignment horizontal="right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21" fillId="33" borderId="13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1" fillId="0" borderId="0" xfId="0" applyNumberFormat="1" applyFont="1" applyFill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33" borderId="0" xfId="0" applyFont="1" applyFill="1" applyAlignment="1">
      <alignment horizontal="left"/>
    </xf>
    <xf numFmtId="0" fontId="31" fillId="0" borderId="0" xfId="0" applyFont="1" applyAlignment="1">
      <alignment/>
    </xf>
    <xf numFmtId="3" fontId="21" fillId="33" borderId="11" xfId="0" applyNumberFormat="1" applyFont="1" applyFill="1" applyBorder="1" applyAlignment="1">
      <alignment vertical="center"/>
    </xf>
    <xf numFmtId="0" fontId="31" fillId="0" borderId="0" xfId="0" applyFont="1" applyAlignment="1">
      <alignment horizontal="right"/>
    </xf>
    <xf numFmtId="0" fontId="21" fillId="33" borderId="12" xfId="0" applyFont="1" applyFill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 horizontal="right"/>
    </xf>
    <xf numFmtId="3" fontId="21" fillId="33" borderId="11" xfId="0" applyNumberFormat="1" applyFont="1" applyFill="1" applyBorder="1" applyAlignment="1">
      <alignment/>
    </xf>
    <xf numFmtId="3" fontId="21" fillId="33" borderId="11" xfId="0" applyNumberFormat="1" applyFont="1" applyFill="1" applyBorder="1" applyAlignment="1" quotePrefix="1">
      <alignment horizontal="right"/>
    </xf>
    <xf numFmtId="0" fontId="21" fillId="34" borderId="0" xfId="0" applyFont="1" applyFill="1" applyAlignment="1">
      <alignment horizontal="center"/>
    </xf>
    <xf numFmtId="0" fontId="21" fillId="34" borderId="12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/>
    </xf>
    <xf numFmtId="3" fontId="21" fillId="34" borderId="11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3" fontId="2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32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2" fillId="35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3" fontId="21" fillId="33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 quotePrefix="1">
      <alignment/>
    </xf>
    <xf numFmtId="0" fontId="3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/>
    </xf>
    <xf numFmtId="0" fontId="45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3" fontId="43" fillId="0" borderId="11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25" fillId="33" borderId="14" xfId="0" applyFont="1" applyFill="1" applyBorder="1" applyAlignment="1">
      <alignment horizontal="center" vertical="center"/>
    </xf>
    <xf numFmtId="0" fontId="46" fillId="33" borderId="15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3" fontId="47" fillId="33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 quotePrefix="1">
      <alignment horizontal="right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72" fontId="50" fillId="0" borderId="0" xfId="0" applyNumberFormat="1" applyFont="1" applyBorder="1" applyAlignment="1">
      <alignment horizontal="left"/>
    </xf>
    <xf numFmtId="172" fontId="51" fillId="0" borderId="0" xfId="0" applyNumberFormat="1" applyFont="1" applyBorder="1" applyAlignment="1">
      <alignment horizontal="left"/>
    </xf>
    <xf numFmtId="172" fontId="52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172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/>
    </xf>
    <xf numFmtId="172" fontId="56" fillId="0" borderId="0" xfId="0" applyNumberFormat="1" applyFont="1" applyBorder="1" applyAlignment="1">
      <alignment horizontal="center"/>
    </xf>
    <xf numFmtId="172" fontId="5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/>
    </xf>
    <xf numFmtId="172" fontId="48" fillId="0" borderId="0" xfId="0" applyNumberFormat="1" applyFont="1" applyBorder="1" applyAlignment="1">
      <alignment/>
    </xf>
    <xf numFmtId="17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right"/>
    </xf>
    <xf numFmtId="172" fontId="59" fillId="0" borderId="0" xfId="0" applyNumberFormat="1" applyFont="1" applyBorder="1" applyAlignment="1">
      <alignment horizontal="center"/>
    </xf>
    <xf numFmtId="172" fontId="59" fillId="0" borderId="0" xfId="0" applyNumberFormat="1" applyFont="1" applyBorder="1" applyAlignment="1" quotePrefix="1">
      <alignment horizontal="center"/>
    </xf>
    <xf numFmtId="172" fontId="57" fillId="0" borderId="0" xfId="0" applyNumberFormat="1" applyFont="1" applyBorder="1" applyAlignment="1" quotePrefix="1">
      <alignment horizontal="center"/>
    </xf>
    <xf numFmtId="0" fontId="57" fillId="0" borderId="0" xfId="0" applyFont="1" applyBorder="1" applyAlignment="1">
      <alignment horizontal="center"/>
    </xf>
    <xf numFmtId="172" fontId="57" fillId="0" borderId="0" xfId="0" applyNumberFormat="1" applyFont="1" applyBorder="1" applyAlignment="1">
      <alignment horizontal="center"/>
    </xf>
    <xf numFmtId="172" fontId="58" fillId="0" borderId="0" xfId="0" applyNumberFormat="1" applyFont="1" applyBorder="1" applyAlignment="1" quotePrefix="1">
      <alignment horizontal="center"/>
    </xf>
    <xf numFmtId="0" fontId="58" fillId="0" borderId="0" xfId="0" applyFont="1" applyBorder="1" applyAlignment="1">
      <alignment horizontal="center"/>
    </xf>
    <xf numFmtId="3" fontId="59" fillId="0" borderId="0" xfId="0" applyNumberFormat="1" applyFont="1" applyBorder="1" applyAlignment="1">
      <alignment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/>
    </xf>
    <xf numFmtId="3" fontId="59" fillId="0" borderId="17" xfId="0" applyNumberFormat="1" applyFont="1" applyBorder="1" applyAlignment="1">
      <alignment/>
    </xf>
    <xf numFmtId="172" fontId="58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172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51" fillId="0" borderId="18" xfId="0" applyFont="1" applyBorder="1" applyAlignment="1">
      <alignment horizontal="center"/>
    </xf>
    <xf numFmtId="3" fontId="51" fillId="0" borderId="0" xfId="0" applyNumberFormat="1" applyFont="1" applyBorder="1" applyAlignment="1">
      <alignment/>
    </xf>
    <xf numFmtId="3" fontId="51" fillId="0" borderId="18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172" fontId="48" fillId="0" borderId="0" xfId="0" applyNumberFormat="1" applyFont="1" applyBorder="1" applyAlignment="1" quotePrefix="1">
      <alignment horizontal="center"/>
    </xf>
    <xf numFmtId="172" fontId="48" fillId="0" borderId="18" xfId="0" applyNumberFormat="1" applyFont="1" applyBorder="1" applyAlignment="1">
      <alignment horizontal="center"/>
    </xf>
    <xf numFmtId="172" fontId="57" fillId="0" borderId="18" xfId="0" applyNumberFormat="1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72" fontId="58" fillId="0" borderId="18" xfId="0" applyNumberFormat="1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8" fillId="0" borderId="0" xfId="0" applyFont="1" applyAlignment="1" quotePrefix="1">
      <alignment horizontal="right"/>
    </xf>
    <xf numFmtId="3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172" fontId="48" fillId="0" borderId="0" xfId="0" applyNumberFormat="1" applyFont="1" applyBorder="1" applyAlignment="1">
      <alignment/>
    </xf>
    <xf numFmtId="17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3" fillId="0" borderId="0" xfId="0" applyFont="1" applyBorder="1" applyAlignment="1">
      <alignment/>
    </xf>
    <xf numFmtId="17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72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3" fontId="59" fillId="0" borderId="17" xfId="0" applyNumberFormat="1" applyFont="1" applyBorder="1" applyAlignment="1" quotePrefix="1">
      <alignment horizontal="right"/>
    </xf>
    <xf numFmtId="3" fontId="59" fillId="0" borderId="0" xfId="0" applyNumberFormat="1" applyFont="1" applyBorder="1" applyAlignment="1" quotePrefix="1">
      <alignment horizontal="right"/>
    </xf>
    <xf numFmtId="3" fontId="63" fillId="0" borderId="0" xfId="0" applyNumberFormat="1" applyFont="1" applyBorder="1" applyAlignment="1">
      <alignment/>
    </xf>
    <xf numFmtId="172" fontId="59" fillId="0" borderId="0" xfId="0" applyNumberFormat="1" applyFont="1" applyBorder="1" applyAlignment="1" quotePrefix="1">
      <alignment horizontal="right"/>
    </xf>
    <xf numFmtId="172" fontId="57" fillId="0" borderId="0" xfId="0" applyNumberFormat="1" applyFont="1" applyBorder="1" applyAlignment="1" quotePrefix="1">
      <alignment horizontal="right"/>
    </xf>
    <xf numFmtId="0" fontId="57" fillId="0" borderId="0" xfId="0" applyFont="1" applyBorder="1" applyAlignment="1" quotePrefix="1">
      <alignment horizontal="right"/>
    </xf>
    <xf numFmtId="0" fontId="53" fillId="0" borderId="0" xfId="0" applyFont="1" applyBorder="1" applyAlignment="1" quotePrefix="1">
      <alignment horizontal="right"/>
    </xf>
    <xf numFmtId="172" fontId="59" fillId="0" borderId="0" xfId="0" applyNumberFormat="1" applyFont="1" applyBorder="1" applyAlignment="1">
      <alignment horizontal="right"/>
    </xf>
    <xf numFmtId="3" fontId="64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right"/>
    </xf>
    <xf numFmtId="3" fontId="48" fillId="0" borderId="0" xfId="0" applyNumberFormat="1" applyFont="1" applyBorder="1" applyAlignment="1" quotePrefix="1">
      <alignment horizontal="right"/>
    </xf>
    <xf numFmtId="172" fontId="48" fillId="0" borderId="0" xfId="0" applyNumberFormat="1" applyFont="1" applyAlignment="1">
      <alignment/>
    </xf>
    <xf numFmtId="17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48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17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61" fillId="0" borderId="0" xfId="0" applyNumberFormat="1" applyFont="1" applyBorder="1" applyAlignment="1">
      <alignment vertical="center"/>
    </xf>
    <xf numFmtId="0" fontId="22" fillId="0" borderId="0" xfId="0" applyFont="1" applyAlignment="1">
      <alignment wrapText="1"/>
    </xf>
    <xf numFmtId="3" fontId="21" fillId="35" borderId="11" xfId="0" applyNumberFormat="1" applyFont="1" applyFill="1" applyBorder="1" applyAlignment="1" quotePrefix="1">
      <alignment horizontal="right"/>
    </xf>
    <xf numFmtId="3" fontId="35" fillId="36" borderId="19" xfId="0" applyNumberFormat="1" applyFont="1" applyFill="1" applyBorder="1" applyAlignment="1" quotePrefix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3" fontId="101" fillId="0" borderId="0" xfId="0" applyNumberFormat="1" applyFont="1" applyAlignment="1">
      <alignment/>
    </xf>
    <xf numFmtId="0" fontId="32" fillId="35" borderId="19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 vertical="top"/>
    </xf>
    <xf numFmtId="172" fontId="48" fillId="0" borderId="0" xfId="0" applyNumberFormat="1" applyFont="1" applyFill="1" applyBorder="1" applyAlignment="1">
      <alignment horizontal="center"/>
    </xf>
    <xf numFmtId="172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72" fontId="51" fillId="0" borderId="0" xfId="0" applyNumberFormat="1" applyFont="1" applyBorder="1" applyAlignment="1">
      <alignment horizontal="center"/>
    </xf>
    <xf numFmtId="0" fontId="53" fillId="6" borderId="22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3" fontId="51" fillId="6" borderId="13" xfId="0" applyNumberFormat="1" applyFont="1" applyFill="1" applyBorder="1" applyAlignment="1">
      <alignment horizontal="center"/>
    </xf>
    <xf numFmtId="3" fontId="51" fillId="6" borderId="0" xfId="0" applyNumberFormat="1" applyFont="1" applyFill="1" applyBorder="1" applyAlignment="1">
      <alignment/>
    </xf>
    <xf numFmtId="3" fontId="51" fillId="6" borderId="22" xfId="0" applyNumberFormat="1" applyFont="1" applyFill="1" applyBorder="1" applyAlignment="1">
      <alignment horizontal="center"/>
    </xf>
    <xf numFmtId="3" fontId="51" fillId="6" borderId="23" xfId="0" applyNumberFormat="1" applyFont="1" applyFill="1" applyBorder="1" applyAlignment="1">
      <alignment horizontal="center"/>
    </xf>
    <xf numFmtId="3" fontId="59" fillId="0" borderId="18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3" fontId="59" fillId="0" borderId="25" xfId="0" applyNumberFormat="1" applyFont="1" applyBorder="1" applyAlignment="1">
      <alignment/>
    </xf>
    <xf numFmtId="0" fontId="60" fillId="16" borderId="14" xfId="0" applyFont="1" applyFill="1" applyBorder="1" applyAlignment="1">
      <alignment/>
    </xf>
    <xf numFmtId="3" fontId="51" fillId="16" borderId="14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172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3" fontId="51" fillId="37" borderId="11" xfId="0" applyNumberFormat="1" applyFont="1" applyFill="1" applyBorder="1" applyAlignment="1">
      <alignment/>
    </xf>
    <xf numFmtId="0" fontId="51" fillId="0" borderId="26" xfId="0" applyFont="1" applyBorder="1" applyAlignment="1">
      <alignment/>
    </xf>
    <xf numFmtId="3" fontId="48" fillId="0" borderId="26" xfId="0" applyNumberFormat="1" applyFont="1" applyBorder="1" applyAlignment="1">
      <alignment/>
    </xf>
    <xf numFmtId="3" fontId="51" fillId="37" borderId="25" xfId="0" applyNumberFormat="1" applyFont="1" applyFill="1" applyBorder="1" applyAlignment="1">
      <alignment/>
    </xf>
    <xf numFmtId="3" fontId="51" fillId="37" borderId="27" xfId="0" applyNumberFormat="1" applyFont="1" applyFill="1" applyBorder="1" applyAlignment="1">
      <alignment/>
    </xf>
    <xf numFmtId="3" fontId="51" fillId="37" borderId="25" xfId="0" applyNumberFormat="1" applyFont="1" applyFill="1" applyBorder="1" applyAlignment="1" quotePrefix="1">
      <alignment horizontal="right"/>
    </xf>
    <xf numFmtId="3" fontId="51" fillId="37" borderId="27" xfId="0" applyNumberFormat="1" applyFont="1" applyFill="1" applyBorder="1" applyAlignment="1" quotePrefix="1">
      <alignment horizontal="right"/>
    </xf>
    <xf numFmtId="3" fontId="51" fillId="37" borderId="25" xfId="0" applyNumberFormat="1" applyFont="1" applyFill="1" applyBorder="1" applyAlignment="1">
      <alignment horizontal="right" wrapText="1"/>
    </xf>
    <xf numFmtId="3" fontId="51" fillId="37" borderId="27" xfId="0" applyNumberFormat="1" applyFont="1" applyFill="1" applyBorder="1" applyAlignment="1" quotePrefix="1">
      <alignment horizontal="right" wrapText="1"/>
    </xf>
    <xf numFmtId="172" fontId="48" fillId="0" borderId="0" xfId="0" applyNumberFormat="1" applyFont="1" applyFill="1" applyBorder="1" applyAlignment="1">
      <alignment/>
    </xf>
    <xf numFmtId="172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72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2" fontId="58" fillId="0" borderId="0" xfId="0" applyNumberFormat="1" applyFont="1" applyFill="1" applyBorder="1" applyAlignment="1">
      <alignment/>
    </xf>
    <xf numFmtId="0" fontId="51" fillId="37" borderId="11" xfId="0" applyFont="1" applyFill="1" applyBorder="1" applyAlignment="1">
      <alignment/>
    </xf>
    <xf numFmtId="3" fontId="102" fillId="0" borderId="0" xfId="0" applyNumberFormat="1" applyFont="1" applyBorder="1" applyAlignment="1">
      <alignment/>
    </xf>
    <xf numFmtId="3" fontId="51" fillId="38" borderId="22" xfId="0" applyNumberFormat="1" applyFont="1" applyFill="1" applyBorder="1" applyAlignment="1">
      <alignment horizontal="right"/>
    </xf>
    <xf numFmtId="0" fontId="51" fillId="38" borderId="13" xfId="0" applyFont="1" applyFill="1" applyBorder="1" applyAlignment="1" quotePrefix="1">
      <alignment horizontal="right"/>
    </xf>
    <xf numFmtId="172" fontId="48" fillId="16" borderId="24" xfId="0" applyNumberFormat="1" applyFont="1" applyFill="1" applyBorder="1" applyAlignment="1">
      <alignment/>
    </xf>
    <xf numFmtId="172" fontId="57" fillId="16" borderId="24" xfId="0" applyNumberFormat="1" applyFont="1" applyFill="1" applyBorder="1" applyAlignment="1">
      <alignment/>
    </xf>
    <xf numFmtId="0" fontId="57" fillId="16" borderId="24" xfId="0" applyFont="1" applyFill="1" applyBorder="1" applyAlignment="1">
      <alignment/>
    </xf>
    <xf numFmtId="0" fontId="53" fillId="16" borderId="24" xfId="0" applyFont="1" applyFill="1" applyBorder="1" applyAlignment="1">
      <alignment/>
    </xf>
    <xf numFmtId="172" fontId="58" fillId="16" borderId="24" xfId="0" applyNumberFormat="1" applyFont="1" applyFill="1" applyBorder="1" applyAlignment="1">
      <alignment/>
    </xf>
    <xf numFmtId="0" fontId="58" fillId="16" borderId="24" xfId="0" applyFont="1" applyFill="1" applyBorder="1" applyAlignment="1">
      <alignment/>
    </xf>
    <xf numFmtId="3" fontId="48" fillId="16" borderId="24" xfId="0" applyNumberFormat="1" applyFont="1" applyFill="1" applyBorder="1" applyAlignment="1">
      <alignment/>
    </xf>
    <xf numFmtId="0" fontId="48" fillId="16" borderId="24" xfId="0" applyFont="1" applyFill="1" applyBorder="1" applyAlignment="1">
      <alignment/>
    </xf>
    <xf numFmtId="0" fontId="48" fillId="16" borderId="24" xfId="0" applyFont="1" applyFill="1" applyBorder="1" applyAlignment="1">
      <alignment/>
    </xf>
    <xf numFmtId="3" fontId="51" fillId="38" borderId="14" xfId="0" applyNumberFormat="1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51" fillId="37" borderId="11" xfId="0" applyNumberFormat="1" applyFont="1" applyFill="1" applyBorder="1" applyAlignment="1" quotePrefix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37" borderId="11" xfId="0" applyNumberFormat="1" applyFont="1" applyFill="1" applyBorder="1" applyAlignment="1">
      <alignment horizontal="right"/>
    </xf>
    <xf numFmtId="0" fontId="51" fillId="37" borderId="11" xfId="0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3" fontId="51" fillId="0" borderId="24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48" fillId="0" borderId="25" xfId="0" applyFont="1" applyFill="1" applyBorder="1" applyAlignment="1">
      <alignment/>
    </xf>
    <xf numFmtId="3" fontId="48" fillId="0" borderId="25" xfId="0" applyNumberFormat="1" applyFont="1" applyFill="1" applyBorder="1" applyAlignment="1">
      <alignment/>
    </xf>
    <xf numFmtId="0" fontId="48" fillId="0" borderId="25" xfId="0" applyFont="1" applyFill="1" applyBorder="1" applyAlignment="1">
      <alignment/>
    </xf>
    <xf numFmtId="172" fontId="61" fillId="0" borderId="0" xfId="0" applyNumberFormat="1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/>
    </xf>
    <xf numFmtId="0" fontId="51" fillId="12" borderId="14" xfId="0" applyFont="1" applyFill="1" applyBorder="1" applyAlignment="1">
      <alignment vertical="center"/>
    </xf>
    <xf numFmtId="3" fontId="51" fillId="12" borderId="14" xfId="0" applyNumberFormat="1" applyFont="1" applyFill="1" applyBorder="1" applyAlignment="1">
      <alignment horizontal="center" wrapText="1"/>
    </xf>
    <xf numFmtId="0" fontId="51" fillId="12" borderId="14" xfId="0" applyFont="1" applyFill="1" applyBorder="1" applyAlignment="1">
      <alignment horizontal="left" vertical="center"/>
    </xf>
    <xf numFmtId="3" fontId="51" fillId="12" borderId="14" xfId="0" applyNumberFormat="1" applyFont="1" applyFill="1" applyBorder="1" applyAlignment="1">
      <alignment horizontal="right" vertical="center"/>
    </xf>
    <xf numFmtId="0" fontId="30" fillId="39" borderId="28" xfId="0" applyFont="1" applyFill="1" applyBorder="1" applyAlignment="1">
      <alignment horizontal="center" vertical="center"/>
    </xf>
    <xf numFmtId="0" fontId="30" fillId="39" borderId="14" xfId="0" applyFont="1" applyFill="1" applyBorder="1" applyAlignment="1">
      <alignment horizontal="center" vertical="center"/>
    </xf>
    <xf numFmtId="0" fontId="30" fillId="39" borderId="29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17" fillId="33" borderId="30" xfId="0" applyNumberFormat="1" applyFont="1" applyFill="1" applyBorder="1" applyAlignment="1">
      <alignment horizontal="center" vertical="center"/>
    </xf>
    <xf numFmtId="0" fontId="17" fillId="33" borderId="25" xfId="0" applyNumberFormat="1" applyFont="1" applyFill="1" applyBorder="1" applyAlignment="1">
      <alignment horizontal="center" vertical="center"/>
    </xf>
    <xf numFmtId="0" fontId="17" fillId="33" borderId="31" xfId="0" applyNumberFormat="1" applyFont="1" applyFill="1" applyBorder="1" applyAlignment="1">
      <alignment horizontal="center" vertical="center"/>
    </xf>
    <xf numFmtId="0" fontId="17" fillId="33" borderId="32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0" fontId="17" fillId="33" borderId="33" xfId="0" applyNumberFormat="1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vertical="center"/>
    </xf>
    <xf numFmtId="0" fontId="36" fillId="34" borderId="18" xfId="0" applyFont="1" applyFill="1" applyBorder="1" applyAlignment="1">
      <alignment vertical="center"/>
    </xf>
    <xf numFmtId="0" fontId="36" fillId="34" borderId="33" xfId="0" applyFont="1" applyFill="1" applyBorder="1" applyAlignment="1">
      <alignment vertical="center"/>
    </xf>
    <xf numFmtId="0" fontId="30" fillId="35" borderId="36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30" fillId="39" borderId="36" xfId="0" applyFont="1" applyFill="1" applyBorder="1" applyAlignment="1">
      <alignment horizontal="center" vertical="center"/>
    </xf>
    <xf numFmtId="0" fontId="30" fillId="39" borderId="24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vertical="center"/>
    </xf>
    <xf numFmtId="0" fontId="23" fillId="35" borderId="1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3" xfId="0" applyFont="1" applyFill="1" applyBorder="1" applyAlignment="1">
      <alignment horizontal="center" vertical="top" wrapText="1"/>
    </xf>
    <xf numFmtId="0" fontId="32" fillId="35" borderId="21" xfId="0" applyFont="1" applyFill="1" applyBorder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top" wrapText="1"/>
    </xf>
    <xf numFmtId="0" fontId="7" fillId="35" borderId="0" xfId="0" applyFont="1" applyFill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vertical="center"/>
    </xf>
    <xf numFmtId="0" fontId="22" fillId="33" borderId="19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1" fillId="38" borderId="14" xfId="0" applyFont="1" applyFill="1" applyBorder="1" applyAlignment="1">
      <alignment horizontal="left" vertical="center"/>
    </xf>
    <xf numFmtId="3" fontId="51" fillId="38" borderId="22" xfId="0" applyNumberFormat="1" applyFont="1" applyFill="1" applyBorder="1" applyAlignment="1" quotePrefix="1">
      <alignment horizontal="right" vertical="center"/>
    </xf>
    <xf numFmtId="3" fontId="51" fillId="38" borderId="13" xfId="0" applyNumberFormat="1" applyFont="1" applyFill="1" applyBorder="1" applyAlignment="1" quotePrefix="1">
      <alignment horizontal="right" vertical="center"/>
    </xf>
    <xf numFmtId="3" fontId="51" fillId="38" borderId="22" xfId="0" applyNumberFormat="1" applyFont="1" applyFill="1" applyBorder="1" applyAlignment="1">
      <alignment horizontal="right" vertical="center"/>
    </xf>
    <xf numFmtId="3" fontId="51" fillId="38" borderId="13" xfId="0" applyNumberFormat="1" applyFont="1" applyFill="1" applyBorder="1" applyAlignment="1">
      <alignment horizontal="right" vertical="center"/>
    </xf>
    <xf numFmtId="0" fontId="51" fillId="6" borderId="22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left" vertical="center"/>
    </xf>
    <xf numFmtId="0" fontId="51" fillId="37" borderId="27" xfId="0" applyFont="1" applyFill="1" applyBorder="1" applyAlignment="1">
      <alignment horizontal="left" vertical="center"/>
    </xf>
    <xf numFmtId="0" fontId="51" fillId="38" borderId="22" xfId="0" applyFont="1" applyFill="1" applyBorder="1" applyAlignment="1">
      <alignment horizontal="left" vertical="center"/>
    </xf>
    <xf numFmtId="0" fontId="51" fillId="38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/>
    </xf>
    <xf numFmtId="172" fontId="56" fillId="6" borderId="13" xfId="0" applyNumberFormat="1" applyFont="1" applyFill="1" applyBorder="1" applyAlignment="1">
      <alignment horizontal="center"/>
    </xf>
    <xf numFmtId="172" fontId="56" fillId="6" borderId="22" xfId="0" applyNumberFormat="1" applyFont="1" applyFill="1" applyBorder="1" applyAlignment="1">
      <alignment horizontal="center"/>
    </xf>
    <xf numFmtId="0" fontId="54" fillId="6" borderId="13" xfId="0" applyFont="1" applyFill="1" applyBorder="1" applyAlignment="1">
      <alignment horizontal="center"/>
    </xf>
    <xf numFmtId="0" fontId="54" fillId="6" borderId="22" xfId="0" applyFont="1" applyFill="1" applyBorder="1" applyAlignment="1">
      <alignment horizontal="center"/>
    </xf>
    <xf numFmtId="0" fontId="52" fillId="6" borderId="22" xfId="0" applyFont="1" applyFill="1" applyBorder="1" applyAlignment="1">
      <alignment horizontal="center"/>
    </xf>
    <xf numFmtId="172" fontId="52" fillId="6" borderId="13" xfId="0" applyNumberFormat="1" applyFont="1" applyFill="1" applyBorder="1" applyAlignment="1">
      <alignment horizontal="center"/>
    </xf>
    <xf numFmtId="3" fontId="51" fillId="6" borderId="22" xfId="0" applyNumberFormat="1" applyFont="1" applyFill="1" applyBorder="1" applyAlignment="1">
      <alignment horizontal="center" vertical="center"/>
    </xf>
    <xf numFmtId="3" fontId="51" fillId="6" borderId="13" xfId="0" applyNumberFormat="1" applyFont="1" applyFill="1" applyBorder="1" applyAlignment="1">
      <alignment horizontal="center" vertical="center"/>
    </xf>
    <xf numFmtId="3" fontId="51" fillId="6" borderId="38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3867150" y="7991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3867150" y="7991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Rectangle 6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" name="Rectangle 7"/>
        <xdr:cNvSpPr>
          <a:spLocks/>
        </xdr:cNvSpPr>
      </xdr:nvSpPr>
      <xdr:spPr>
        <a:xfrm>
          <a:off x="3867150" y="854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7" name="Rectangle 11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1752600" y="1952625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4610100" y="1952625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2" name="Rectangle 20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3" name="Rectangle 21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4" name="Rectangle 22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5" name="Rectangle 23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6" name="Rectangle 24"/>
        <xdr:cNvSpPr>
          <a:spLocks/>
        </xdr:cNvSpPr>
      </xdr:nvSpPr>
      <xdr:spPr>
        <a:xfrm>
          <a:off x="200025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17" name="Rectangle 25"/>
        <xdr:cNvSpPr>
          <a:spLocks/>
        </xdr:cNvSpPr>
      </xdr:nvSpPr>
      <xdr:spPr>
        <a:xfrm>
          <a:off x="1752600" y="1943100"/>
          <a:ext cx="2657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8" name="Rectangle 26"/>
        <xdr:cNvSpPr>
          <a:spLocks/>
        </xdr:cNvSpPr>
      </xdr:nvSpPr>
      <xdr:spPr>
        <a:xfrm>
          <a:off x="4610100" y="1962150"/>
          <a:ext cx="25050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9" name="Rectangle 27"/>
        <xdr:cNvSpPr>
          <a:spLocks/>
        </xdr:cNvSpPr>
      </xdr:nvSpPr>
      <xdr:spPr>
        <a:xfrm>
          <a:off x="89344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0" name="Rectangle 28"/>
        <xdr:cNvSpPr>
          <a:spLocks/>
        </xdr:cNvSpPr>
      </xdr:nvSpPr>
      <xdr:spPr>
        <a:xfrm>
          <a:off x="107156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21" name="Rectangle 29"/>
        <xdr:cNvSpPr>
          <a:spLocks/>
        </xdr:cNvSpPr>
      </xdr:nvSpPr>
      <xdr:spPr>
        <a:xfrm>
          <a:off x="124968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22" name="Rectangle 30"/>
        <xdr:cNvSpPr>
          <a:spLocks/>
        </xdr:cNvSpPr>
      </xdr:nvSpPr>
      <xdr:spPr>
        <a:xfrm>
          <a:off x="142779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3" name="Rectangle 31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24" name="Rectangle 32"/>
        <xdr:cNvSpPr>
          <a:spLocks/>
        </xdr:cNvSpPr>
      </xdr:nvSpPr>
      <xdr:spPr>
        <a:xfrm>
          <a:off x="7315200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914525" y="1952625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7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24400" y="1952625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361950" y="1952625"/>
          <a:ext cx="13525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200025</xdr:colOff>
      <xdr:row>4</xdr:row>
      <xdr:rowOff>304800</xdr:rowOff>
    </xdr:from>
    <xdr:to>
      <xdr:col>4</xdr:col>
      <xdr:colOff>0</xdr:colOff>
      <xdr:row>6</xdr:row>
      <xdr:rowOff>304800</xdr:rowOff>
    </xdr:to>
    <xdr:sp>
      <xdr:nvSpPr>
        <xdr:cNvPr id="9" name="Rectangle 10"/>
        <xdr:cNvSpPr>
          <a:spLocks/>
        </xdr:cNvSpPr>
      </xdr:nvSpPr>
      <xdr:spPr>
        <a:xfrm>
          <a:off x="1914525" y="1943100"/>
          <a:ext cx="2609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724400" y="1962150"/>
          <a:ext cx="22288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877252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055370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2334875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4116050" y="1952625"/>
          <a:ext cx="15811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7153275" y="1952625"/>
          <a:ext cx="1419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0025" y="1438275"/>
          <a:ext cx="1447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304800</xdr:rowOff>
    </xdr:to>
    <xdr:sp>
      <xdr:nvSpPr>
        <xdr:cNvPr id="2" name="Rectangle 3"/>
        <xdr:cNvSpPr>
          <a:spLocks/>
        </xdr:cNvSpPr>
      </xdr:nvSpPr>
      <xdr:spPr>
        <a:xfrm>
          <a:off x="1847850" y="1438275"/>
          <a:ext cx="4410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6</xdr:col>
      <xdr:colOff>0</xdr:colOff>
      <xdr:row>7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6457950" y="1447800"/>
          <a:ext cx="18097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0298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164907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3068300" y="1438275"/>
          <a:ext cx="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3268325" y="1438275"/>
          <a:ext cx="1419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7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8467725" y="143827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zoomScale="75" zoomScaleNormal="75" zoomScalePageLayoutView="0" workbookViewId="0" topLeftCell="A7">
      <selection activeCell="L17" sqref="L17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6" width="18.75390625" style="0" customWidth="1"/>
    <col min="7" max="7" width="1.625" style="0" customWidth="1"/>
    <col min="8" max="8" width="18.75390625" style="0" customWidth="1"/>
    <col min="9" max="9" width="1.625" style="0" customWidth="1"/>
    <col min="10" max="10" width="18.75390625" style="0" customWidth="1"/>
    <col min="11" max="11" width="1.625" style="0" customWidth="1"/>
    <col min="12" max="12" width="18.625" style="0" customWidth="1"/>
    <col min="13" max="13" width="1.37890625" style="0" customWidth="1"/>
    <col min="14" max="14" width="18.625" style="0" customWidth="1"/>
    <col min="15" max="15" width="1.625" style="0" customWidth="1"/>
    <col min="16" max="16" width="18.625" style="0" customWidth="1"/>
    <col min="17" max="17" width="1.625" style="0" customWidth="1"/>
    <col min="18" max="18" width="18.625" style="0" customWidth="1"/>
    <col min="19" max="19" width="1.625" style="0" customWidth="1"/>
  </cols>
  <sheetData>
    <row r="1" ht="12.75" customHeight="1" thickBot="1"/>
    <row r="2" spans="2:18" ht="39" customHeight="1" thickBot="1">
      <c r="B2" s="384" t="s">
        <v>199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6"/>
    </row>
    <row r="3" spans="2:18" ht="24.75" customHeight="1">
      <c r="B3" s="52" t="s">
        <v>0</v>
      </c>
      <c r="C3" s="46" t="s">
        <v>10</v>
      </c>
      <c r="D3" s="53" t="s">
        <v>21</v>
      </c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4.75" customHeight="1">
      <c r="B4" s="52" t="s">
        <v>1</v>
      </c>
      <c r="C4" s="46" t="s">
        <v>10</v>
      </c>
      <c r="D4" s="53" t="s">
        <v>11</v>
      </c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  <c r="R4" s="3" t="s">
        <v>188</v>
      </c>
    </row>
    <row r="5" spans="1:22" ht="12.75" customHeight="1">
      <c r="A5" s="29"/>
      <c r="B5" s="4"/>
      <c r="C5" s="119"/>
      <c r="D5" s="4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  <c r="S5" s="29"/>
      <c r="T5" s="29"/>
      <c r="U5" s="29"/>
      <c r="V5" s="29"/>
    </row>
    <row r="6" spans="1:22" ht="21.75" customHeight="1">
      <c r="A6" s="29"/>
      <c r="B6" s="389" t="s">
        <v>60</v>
      </c>
      <c r="C6" s="390"/>
      <c r="D6" s="391"/>
      <c r="E6" s="35"/>
      <c r="F6" s="395" t="s">
        <v>97</v>
      </c>
      <c r="G6" s="157"/>
      <c r="H6" s="387" t="s">
        <v>96</v>
      </c>
      <c r="I6" s="157"/>
      <c r="J6" s="395" t="s">
        <v>95</v>
      </c>
      <c r="K6" s="121"/>
      <c r="L6" s="387" t="s">
        <v>29</v>
      </c>
      <c r="M6" s="121"/>
      <c r="N6" s="387" t="s">
        <v>28</v>
      </c>
      <c r="O6" s="121"/>
      <c r="P6" s="387" t="s">
        <v>98</v>
      </c>
      <c r="Q6" s="121"/>
      <c r="R6" s="311" t="s">
        <v>16</v>
      </c>
      <c r="S6" s="29"/>
      <c r="T6" s="29"/>
      <c r="U6" s="29"/>
      <c r="V6" s="29"/>
    </row>
    <row r="7" spans="1:22" ht="21.75" customHeight="1">
      <c r="A7" s="29"/>
      <c r="B7" s="392"/>
      <c r="C7" s="393"/>
      <c r="D7" s="394"/>
      <c r="E7" s="35"/>
      <c r="F7" s="396"/>
      <c r="G7" s="122"/>
      <c r="H7" s="396"/>
      <c r="I7" s="123"/>
      <c r="J7" s="396"/>
      <c r="K7" s="121"/>
      <c r="L7" s="388"/>
      <c r="M7" s="77"/>
      <c r="N7" s="388"/>
      <c r="O7" s="121"/>
      <c r="P7" s="388"/>
      <c r="Q7" s="121"/>
      <c r="R7" s="312" t="s">
        <v>5</v>
      </c>
      <c r="S7" s="29"/>
      <c r="T7" s="29"/>
      <c r="U7" s="29"/>
      <c r="V7" s="29"/>
    </row>
    <row r="8" spans="1:22" ht="21.75" customHeight="1">
      <c r="A8" s="29"/>
      <c r="B8" s="4"/>
      <c r="C8" s="4"/>
      <c r="D8" s="4"/>
      <c r="E8" s="119"/>
      <c r="F8" s="119"/>
      <c r="G8" s="11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9"/>
      <c r="T8" s="29"/>
      <c r="U8" s="29"/>
      <c r="V8" s="29"/>
    </row>
    <row r="9" spans="2:20" ht="21.75" customHeight="1">
      <c r="B9" s="52" t="s">
        <v>22</v>
      </c>
      <c r="C9" s="1" t="s">
        <v>59</v>
      </c>
      <c r="D9" s="98" t="s">
        <v>204</v>
      </c>
      <c r="E9" s="2"/>
      <c r="F9" s="45">
        <v>11301</v>
      </c>
      <c r="G9" s="46"/>
      <c r="H9" s="45">
        <v>0</v>
      </c>
      <c r="I9" s="46"/>
      <c r="J9" s="45">
        <v>1500</v>
      </c>
      <c r="K9" s="45"/>
      <c r="L9" s="103" t="s">
        <v>200</v>
      </c>
      <c r="M9" s="45"/>
      <c r="N9" s="45">
        <v>4110</v>
      </c>
      <c r="O9" s="45"/>
      <c r="P9" s="45">
        <v>0</v>
      </c>
      <c r="Q9" s="45"/>
      <c r="R9" s="45">
        <f>SUM(F9:Q9)</f>
        <v>16911</v>
      </c>
      <c r="T9" s="31"/>
    </row>
    <row r="10" spans="2:18" ht="21.75" customHeight="1">
      <c r="B10" s="52"/>
      <c r="C10" s="1"/>
      <c r="D10" s="98"/>
      <c r="E10" s="2"/>
      <c r="F10" s="45"/>
      <c r="G10" s="46"/>
      <c r="H10" s="45"/>
      <c r="I10" s="46"/>
      <c r="J10" s="45"/>
      <c r="K10" s="45"/>
      <c r="L10" s="45"/>
      <c r="M10" s="45"/>
      <c r="N10" s="45"/>
      <c r="O10" s="45"/>
      <c r="P10" s="45"/>
      <c r="Q10" s="45"/>
      <c r="R10" s="45"/>
    </row>
    <row r="11" spans="2:18" ht="21.75" customHeight="1">
      <c r="B11" s="52"/>
      <c r="C11" s="1" t="s">
        <v>59</v>
      </c>
      <c r="D11" s="98" t="s">
        <v>104</v>
      </c>
      <c r="E11" s="2"/>
      <c r="F11" s="45">
        <v>1000</v>
      </c>
      <c r="G11" s="46"/>
      <c r="H11" s="45">
        <v>0</v>
      </c>
      <c r="I11" s="46"/>
      <c r="J11" s="45">
        <v>0</v>
      </c>
      <c r="K11" s="45"/>
      <c r="L11" s="45">
        <v>0</v>
      </c>
      <c r="M11" s="45"/>
      <c r="N11" s="45">
        <v>500</v>
      </c>
      <c r="O11" s="45"/>
      <c r="P11" s="45">
        <v>0</v>
      </c>
      <c r="Q11" s="45"/>
      <c r="R11" s="45">
        <f>SUM(F11:Q11)</f>
        <v>1500</v>
      </c>
    </row>
    <row r="12" spans="2:18" ht="21.75" customHeight="1">
      <c r="B12" s="52"/>
      <c r="C12" s="1"/>
      <c r="D12" s="1"/>
      <c r="E12" s="2"/>
      <c r="F12" s="45"/>
      <c r="G12" s="46"/>
      <c r="H12" s="45"/>
      <c r="I12" s="46"/>
      <c r="J12" s="45"/>
      <c r="K12" s="45"/>
      <c r="L12" s="45"/>
      <c r="M12" s="45"/>
      <c r="N12" s="45"/>
      <c r="O12" s="45"/>
      <c r="P12" s="45"/>
      <c r="Q12" s="45"/>
      <c r="R12" s="45"/>
    </row>
    <row r="13" spans="2:18" ht="21.75" customHeight="1">
      <c r="B13" s="52"/>
      <c r="C13" s="1" t="s">
        <v>59</v>
      </c>
      <c r="D13" s="98" t="s">
        <v>64</v>
      </c>
      <c r="E13" s="2"/>
      <c r="F13" s="45">
        <v>500</v>
      </c>
      <c r="G13" s="46"/>
      <c r="H13" s="45">
        <v>0</v>
      </c>
      <c r="I13" s="46"/>
      <c r="J13" s="45">
        <v>0</v>
      </c>
      <c r="K13" s="45"/>
      <c r="L13" s="45">
        <v>0</v>
      </c>
      <c r="M13" s="45"/>
      <c r="N13" s="45">
        <v>0</v>
      </c>
      <c r="O13" s="45"/>
      <c r="P13" s="45">
        <v>0</v>
      </c>
      <c r="Q13" s="45"/>
      <c r="R13" s="45">
        <f>SUM(F13:Q13)</f>
        <v>500</v>
      </c>
    </row>
    <row r="14" spans="2:18" ht="21.75" customHeight="1">
      <c r="B14" s="52"/>
      <c r="C14" s="1"/>
      <c r="D14" s="1"/>
      <c r="E14" s="2"/>
      <c r="F14" s="45">
        <v>0</v>
      </c>
      <c r="G14" s="46"/>
      <c r="H14" s="45"/>
      <c r="I14" s="46"/>
      <c r="J14" s="45"/>
      <c r="K14" s="45"/>
      <c r="L14" s="45"/>
      <c r="M14" s="45"/>
      <c r="N14" s="45"/>
      <c r="O14" s="45"/>
      <c r="P14" s="45"/>
      <c r="Q14" s="45"/>
      <c r="R14" s="45"/>
    </row>
    <row r="15" spans="2:18" ht="21.75" customHeight="1">
      <c r="B15" s="52"/>
      <c r="C15" s="1" t="s">
        <v>59</v>
      </c>
      <c r="D15" s="98" t="s">
        <v>24</v>
      </c>
      <c r="E15" s="2"/>
      <c r="F15" s="45">
        <v>30</v>
      </c>
      <c r="G15" s="46"/>
      <c r="H15" s="45">
        <v>0</v>
      </c>
      <c r="I15" s="46"/>
      <c r="J15" s="45">
        <v>0</v>
      </c>
      <c r="K15" s="45"/>
      <c r="L15" s="45">
        <v>0</v>
      </c>
      <c r="M15" s="45"/>
      <c r="N15" s="45">
        <v>0</v>
      </c>
      <c r="O15" s="45"/>
      <c r="P15" s="45">
        <v>0</v>
      </c>
      <c r="Q15" s="45"/>
      <c r="R15" s="45">
        <f>SUM(F15:Q15)</f>
        <v>30</v>
      </c>
    </row>
    <row r="16" spans="2:18" ht="21.75" customHeight="1">
      <c r="B16" s="52"/>
      <c r="C16" s="1"/>
      <c r="D16" s="1"/>
      <c r="E16" s="2"/>
      <c r="F16" s="45"/>
      <c r="G16" s="46"/>
      <c r="H16" s="45"/>
      <c r="I16" s="46"/>
      <c r="J16" s="45"/>
      <c r="K16" s="45"/>
      <c r="L16" s="45"/>
      <c r="M16" s="45"/>
      <c r="N16" s="45"/>
      <c r="O16" s="45"/>
      <c r="P16" s="45"/>
      <c r="Q16" s="45"/>
      <c r="R16" s="45"/>
    </row>
    <row r="17" spans="2:18" ht="21.75" customHeight="1">
      <c r="B17" s="52"/>
      <c r="C17" s="1" t="s">
        <v>59</v>
      </c>
      <c r="D17" s="156" t="s">
        <v>69</v>
      </c>
      <c r="E17" s="2"/>
      <c r="F17" s="45"/>
      <c r="G17" s="46"/>
      <c r="H17" s="45"/>
      <c r="I17" s="46"/>
      <c r="J17" s="45"/>
      <c r="K17" s="45"/>
      <c r="L17" s="45"/>
      <c r="M17" s="45"/>
      <c r="N17" s="45"/>
      <c r="O17" s="45"/>
      <c r="P17" s="45"/>
      <c r="Q17" s="45"/>
      <c r="R17" s="45"/>
    </row>
    <row r="18" spans="2:18" ht="21.75" customHeight="1">
      <c r="B18" s="52"/>
      <c r="C18" s="1"/>
      <c r="D18" s="156" t="s">
        <v>70</v>
      </c>
      <c r="E18" s="2"/>
      <c r="F18" s="45">
        <v>4000</v>
      </c>
      <c r="G18" s="46"/>
      <c r="H18" s="45">
        <v>0</v>
      </c>
      <c r="I18" s="46"/>
      <c r="J18" s="45">
        <v>0</v>
      </c>
      <c r="K18" s="45"/>
      <c r="L18" s="45">
        <v>0</v>
      </c>
      <c r="M18" s="45"/>
      <c r="N18" s="45">
        <v>0</v>
      </c>
      <c r="O18" s="45"/>
      <c r="P18" s="45">
        <v>0</v>
      </c>
      <c r="Q18" s="45"/>
      <c r="R18" s="45">
        <f>SUM(F18:Q18)</f>
        <v>4000</v>
      </c>
    </row>
    <row r="19" spans="2:18" ht="21.75" customHeight="1">
      <c r="B19" s="52"/>
      <c r="C19" s="1"/>
      <c r="D19" s="156"/>
      <c r="E19" s="2"/>
      <c r="F19" s="45"/>
      <c r="G19" s="46"/>
      <c r="H19" s="45"/>
      <c r="I19" s="46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21.75" customHeight="1">
      <c r="B20" s="52"/>
      <c r="C20" s="1"/>
      <c r="D20" s="156" t="s">
        <v>92</v>
      </c>
      <c r="E20" s="2"/>
      <c r="F20" s="45">
        <v>89</v>
      </c>
      <c r="G20" s="46"/>
      <c r="H20" s="45">
        <v>0</v>
      </c>
      <c r="I20" s="46"/>
      <c r="J20" s="45">
        <v>0</v>
      </c>
      <c r="K20" s="45"/>
      <c r="L20" s="45">
        <v>0</v>
      </c>
      <c r="M20" s="45"/>
      <c r="N20" s="45">
        <v>0</v>
      </c>
      <c r="O20" s="45"/>
      <c r="P20" s="45">
        <v>0</v>
      </c>
      <c r="Q20" s="45"/>
      <c r="R20" s="45">
        <f>SUM(F20:Q20)</f>
        <v>89</v>
      </c>
    </row>
    <row r="21" spans="2:18" ht="21.75" customHeight="1">
      <c r="B21" s="52"/>
      <c r="C21" s="1"/>
      <c r="D21" s="156"/>
      <c r="E21" s="2"/>
      <c r="F21" s="45"/>
      <c r="G21" s="46"/>
      <c r="H21" s="45"/>
      <c r="I21" s="46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21.75" customHeight="1">
      <c r="B22" s="52" t="s">
        <v>23</v>
      </c>
      <c r="C22" s="1" t="s">
        <v>59</v>
      </c>
      <c r="D22" s="98" t="s">
        <v>106</v>
      </c>
      <c r="E22" s="2"/>
      <c r="F22" s="45">
        <v>20000</v>
      </c>
      <c r="G22" s="46"/>
      <c r="H22" s="45">
        <v>0</v>
      </c>
      <c r="I22" s="46"/>
      <c r="J22" s="45">
        <v>0</v>
      </c>
      <c r="K22" s="45" t="s">
        <v>105</v>
      </c>
      <c r="L22" s="103" t="s">
        <v>201</v>
      </c>
      <c r="M22" s="45"/>
      <c r="N22" s="45">
        <v>0</v>
      </c>
      <c r="O22" s="45"/>
      <c r="P22" s="45">
        <v>0</v>
      </c>
      <c r="Q22" s="45"/>
      <c r="R22" s="45">
        <f>SUM(F22:Q22)</f>
        <v>20000</v>
      </c>
    </row>
    <row r="23" spans="2:18" ht="21.75" customHeight="1">
      <c r="B23" s="52"/>
      <c r="C23" s="1"/>
      <c r="D23" s="1"/>
      <c r="E23" s="2"/>
      <c r="F23" s="45"/>
      <c r="G23" s="46"/>
      <c r="H23" s="45"/>
      <c r="I23" s="46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21.75" customHeight="1" hidden="1">
      <c r="B24" s="52"/>
      <c r="C24" s="1"/>
      <c r="D24" s="156" t="s">
        <v>93</v>
      </c>
      <c r="E24" s="2"/>
      <c r="F24" s="45"/>
      <c r="G24" s="46"/>
      <c r="H24" s="45"/>
      <c r="I24" s="46"/>
      <c r="J24" s="45"/>
      <c r="K24" s="45"/>
      <c r="L24" s="103">
        <v>0</v>
      </c>
      <c r="M24" s="45"/>
      <c r="N24" s="45"/>
      <c r="O24" s="45"/>
      <c r="P24" s="45"/>
      <c r="Q24" s="45"/>
      <c r="R24" s="45">
        <f>SUM(F24:Q24)</f>
        <v>0</v>
      </c>
    </row>
    <row r="25" spans="2:18" ht="21.75" customHeight="1" hidden="1">
      <c r="B25" s="52"/>
      <c r="C25" s="1"/>
      <c r="D25" s="1"/>
      <c r="E25" s="2"/>
      <c r="F25" s="45"/>
      <c r="G25" s="46"/>
      <c r="H25" s="45"/>
      <c r="I25" s="46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21.75" customHeight="1">
      <c r="B26" s="52" t="s">
        <v>72</v>
      </c>
      <c r="C26" s="1" t="s">
        <v>59</v>
      </c>
      <c r="D26" s="98" t="s">
        <v>74</v>
      </c>
      <c r="E26" s="2"/>
      <c r="F26" s="45">
        <v>8210</v>
      </c>
      <c r="G26" s="46"/>
      <c r="H26" s="45">
        <v>0</v>
      </c>
      <c r="I26" s="46"/>
      <c r="J26" s="45">
        <v>0</v>
      </c>
      <c r="K26" s="45"/>
      <c r="L26" s="45">
        <v>0</v>
      </c>
      <c r="M26" s="45"/>
      <c r="N26" s="45">
        <v>0</v>
      </c>
      <c r="O26" s="45"/>
      <c r="P26" s="45">
        <v>21390</v>
      </c>
      <c r="Q26" s="45"/>
      <c r="R26" s="45">
        <f>SUM(F26:Q26)</f>
        <v>29600</v>
      </c>
    </row>
    <row r="27" spans="2:18" ht="21.75" customHeight="1">
      <c r="B27" s="44"/>
      <c r="C27" s="2"/>
      <c r="D27" s="100" t="s">
        <v>73</v>
      </c>
      <c r="E27" s="2"/>
      <c r="F27" s="46"/>
      <c r="G27" s="46"/>
      <c r="H27" s="46"/>
      <c r="I27" s="46"/>
      <c r="J27" s="46"/>
      <c r="K27" s="45"/>
      <c r="L27" s="45"/>
      <c r="M27" s="45"/>
      <c r="N27" s="45"/>
      <c r="O27" s="45"/>
      <c r="P27" s="45"/>
      <c r="Q27" s="45"/>
      <c r="R27" s="45"/>
    </row>
    <row r="28" spans="2:18" ht="21.75" customHeight="1">
      <c r="B28" s="2"/>
      <c r="C28" s="2"/>
      <c r="D28" s="2"/>
      <c r="E28" s="2"/>
      <c r="F28" s="46"/>
      <c r="G28" s="46"/>
      <c r="H28" s="46"/>
      <c r="I28" s="46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21.75" customHeight="1" thickBot="1">
      <c r="B29" s="2"/>
      <c r="C29" s="2"/>
      <c r="D29" s="86" t="s">
        <v>20</v>
      </c>
      <c r="E29" s="46"/>
      <c r="F29" s="99">
        <f>SUM(F9:F26)</f>
        <v>45130</v>
      </c>
      <c r="G29" s="47"/>
      <c r="H29" s="99">
        <f>SUM(H9:H26)</f>
        <v>0</v>
      </c>
      <c r="I29" s="49"/>
      <c r="J29" s="99">
        <f>SUM(J9:J26)</f>
        <v>1500</v>
      </c>
      <c r="K29" s="50"/>
      <c r="L29" s="99">
        <f>SUM(L9:L27)</f>
        <v>0</v>
      </c>
      <c r="M29" s="50"/>
      <c r="N29" s="99">
        <f>SUM(N9:N27)</f>
        <v>4610</v>
      </c>
      <c r="O29" s="51"/>
      <c r="P29" s="99">
        <f>SUM(P9:P27)</f>
        <v>21390</v>
      </c>
      <c r="Q29" s="50"/>
      <c r="R29" s="99">
        <f>SUM(R9:R26)</f>
        <v>72630</v>
      </c>
    </row>
    <row r="30" spans="2:18" ht="21.75" customHeight="1" thickTop="1">
      <c r="B30" s="40"/>
      <c r="C30" s="41"/>
      <c r="D30" s="4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18" ht="15" customHeight="1">
      <c r="B31" s="40" t="s">
        <v>36</v>
      </c>
      <c r="C31" s="41"/>
      <c r="D31" s="41" t="s">
        <v>202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4" ht="15" customHeight="1">
      <c r="B32" s="7"/>
      <c r="C32" s="7"/>
      <c r="D32" s="42" t="s">
        <v>203</v>
      </c>
    </row>
    <row r="33" spans="3:4" ht="15" customHeight="1">
      <c r="C33" t="s">
        <v>94</v>
      </c>
      <c r="D33" t="s">
        <v>107</v>
      </c>
    </row>
  </sheetData>
  <sheetProtection/>
  <mergeCells count="8">
    <mergeCell ref="B2:R2"/>
    <mergeCell ref="L6:L7"/>
    <mergeCell ref="N6:N7"/>
    <mergeCell ref="B6:D7"/>
    <mergeCell ref="P6:P7"/>
    <mergeCell ref="F6:F7"/>
    <mergeCell ref="H6:H7"/>
    <mergeCell ref="J6:J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Performan Programı Şube Müdürlüğü&amp;R&amp;"Times New Roman,İtalik"&amp;D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="75" zoomScaleNormal="75" workbookViewId="0" topLeftCell="A16">
      <selection activeCell="T11" sqref="T11"/>
    </sheetView>
  </sheetViews>
  <sheetFormatPr defaultColWidth="9.00390625" defaultRowHeight="12.75"/>
  <cols>
    <col min="1" max="1" width="2.875" style="0" customWidth="1"/>
    <col min="2" max="2" width="20.375" style="0" customWidth="1"/>
    <col min="3" max="3" width="3.75390625" style="0" customWidth="1"/>
    <col min="4" max="4" width="27.125" style="0" customWidth="1"/>
    <col min="5" max="5" width="1.625" style="0" customWidth="1"/>
    <col min="6" max="6" width="17.25390625" style="0" customWidth="1"/>
    <col min="7" max="7" width="1.625" style="0" customWidth="1"/>
    <col min="8" max="8" width="17.625" style="0" customWidth="1"/>
    <col min="9" max="9" width="1.625" style="0" customWidth="1"/>
    <col min="10" max="10" width="17.75390625" style="0" customWidth="1"/>
    <col min="11" max="11" width="1.625" style="0" customWidth="1"/>
    <col min="12" max="12" width="19.375" style="0" customWidth="1"/>
    <col min="13" max="13" width="1.625" style="0" customWidth="1"/>
    <col min="14" max="14" width="17.75390625" style="0" customWidth="1"/>
    <col min="15" max="15" width="1.75390625" style="0" customWidth="1"/>
    <col min="16" max="16" width="17.625" style="0" customWidth="1"/>
    <col min="17" max="17" width="1.75390625" style="0" customWidth="1"/>
    <col min="18" max="18" width="17.625" style="0" customWidth="1"/>
    <col min="19" max="19" width="1.625" style="0" customWidth="1"/>
    <col min="20" max="20" width="17.00390625" style="0" customWidth="1"/>
    <col min="21" max="21" width="1.625" style="0" customWidth="1"/>
  </cols>
  <sheetData>
    <row r="1" spans="2:20" ht="9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34.5" customHeight="1">
      <c r="B2" s="406" t="s">
        <v>206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8"/>
    </row>
    <row r="3" spans="2:20" ht="23.25" customHeight="1">
      <c r="B3" s="36" t="s">
        <v>0</v>
      </c>
      <c r="C3" s="2" t="s">
        <v>10</v>
      </c>
      <c r="D3" s="37" t="s">
        <v>21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23.25" customHeight="1">
      <c r="B4" s="36" t="s">
        <v>1</v>
      </c>
      <c r="C4" s="2" t="s">
        <v>10</v>
      </c>
      <c r="D4" s="37" t="s">
        <v>11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188</v>
      </c>
    </row>
    <row r="5" spans="1:22" ht="13.5" customHeight="1">
      <c r="A5" s="29"/>
      <c r="B5" s="4"/>
      <c r="C5" s="119"/>
      <c r="D5" s="4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29"/>
      <c r="V5" s="29"/>
    </row>
    <row r="6" spans="1:22" ht="17.25" customHeight="1">
      <c r="A6" s="29"/>
      <c r="B6" s="397" t="s">
        <v>133</v>
      </c>
      <c r="C6" s="398"/>
      <c r="D6" s="399"/>
      <c r="E6" s="119"/>
      <c r="F6" s="297" t="s">
        <v>134</v>
      </c>
      <c r="G6" s="165"/>
      <c r="H6" s="297" t="s">
        <v>135</v>
      </c>
      <c r="I6" s="166"/>
      <c r="J6" s="297" t="s">
        <v>136</v>
      </c>
      <c r="K6" s="167"/>
      <c r="L6" s="297" t="s">
        <v>137</v>
      </c>
      <c r="M6" s="167"/>
      <c r="N6" s="297" t="s">
        <v>138</v>
      </c>
      <c r="O6" s="167"/>
      <c r="P6" s="297" t="s">
        <v>139</v>
      </c>
      <c r="Q6" s="168"/>
      <c r="R6" s="297" t="s">
        <v>140</v>
      </c>
      <c r="S6" s="169"/>
      <c r="T6" s="409" t="s">
        <v>5</v>
      </c>
      <c r="U6" s="29"/>
      <c r="V6" s="29"/>
    </row>
    <row r="7" spans="1:22" ht="17.25" customHeight="1">
      <c r="A7" s="29"/>
      <c r="B7" s="400"/>
      <c r="C7" s="401"/>
      <c r="D7" s="402"/>
      <c r="E7" s="119"/>
      <c r="F7" s="298" t="s">
        <v>141</v>
      </c>
      <c r="G7" s="170"/>
      <c r="H7" s="298" t="s">
        <v>142</v>
      </c>
      <c r="I7" s="171"/>
      <c r="J7" s="298" t="s">
        <v>143</v>
      </c>
      <c r="K7" s="172"/>
      <c r="L7" s="298" t="s">
        <v>144</v>
      </c>
      <c r="M7" s="172"/>
      <c r="N7" s="301" t="s">
        <v>145</v>
      </c>
      <c r="O7" s="172"/>
      <c r="P7" s="301" t="s">
        <v>146</v>
      </c>
      <c r="Q7" s="173"/>
      <c r="R7" s="301" t="s">
        <v>147</v>
      </c>
      <c r="S7" s="169"/>
      <c r="T7" s="410"/>
      <c r="U7" s="29"/>
      <c r="V7" s="29"/>
    </row>
    <row r="8" spans="1:22" ht="17.25" customHeight="1">
      <c r="A8" s="29"/>
      <c r="B8" s="403"/>
      <c r="C8" s="404"/>
      <c r="D8" s="405"/>
      <c r="E8" s="119"/>
      <c r="F8" s="299" t="s">
        <v>148</v>
      </c>
      <c r="G8" s="170"/>
      <c r="H8" s="299" t="s">
        <v>149</v>
      </c>
      <c r="I8" s="171"/>
      <c r="J8" s="299" t="s">
        <v>150</v>
      </c>
      <c r="K8" s="172"/>
      <c r="L8" s="300" t="s">
        <v>151</v>
      </c>
      <c r="M8" s="172"/>
      <c r="N8" s="299" t="s">
        <v>149</v>
      </c>
      <c r="O8" s="172"/>
      <c r="P8" s="299" t="s">
        <v>152</v>
      </c>
      <c r="Q8" s="174"/>
      <c r="R8" s="299" t="s">
        <v>153</v>
      </c>
      <c r="S8" s="169"/>
      <c r="T8" s="411"/>
      <c r="U8" s="29"/>
      <c r="V8" s="29"/>
    </row>
    <row r="9" spans="1:22" ht="12.75" customHeight="1">
      <c r="A9" s="29"/>
      <c r="B9" s="4"/>
      <c r="C9" s="4"/>
      <c r="D9" s="4"/>
      <c r="E9" s="119"/>
      <c r="F9" s="119"/>
      <c r="G9" s="119"/>
      <c r="H9" s="5"/>
      <c r="I9" s="5"/>
      <c r="J9" s="5"/>
      <c r="K9" s="5"/>
      <c r="L9" s="5"/>
      <c r="M9" s="5"/>
      <c r="N9" s="5"/>
      <c r="O9" s="5"/>
      <c r="P9" s="5"/>
      <c r="Q9" s="175"/>
      <c r="R9" s="5"/>
      <c r="S9" s="5"/>
      <c r="T9" s="5"/>
      <c r="U9" s="29"/>
      <c r="V9" s="29"/>
    </row>
    <row r="10" spans="1:20" ht="21.75" customHeight="1">
      <c r="A10" s="176" t="s">
        <v>154</v>
      </c>
      <c r="B10" s="177" t="s">
        <v>22</v>
      </c>
      <c r="C10" s="4"/>
      <c r="D10" s="4"/>
      <c r="E10" s="2"/>
      <c r="F10" s="2"/>
      <c r="G10" s="2"/>
      <c r="H10" s="5"/>
      <c r="I10" s="1"/>
      <c r="J10" s="1"/>
      <c r="K10" s="1"/>
      <c r="L10" s="1"/>
      <c r="M10" s="1"/>
      <c r="N10" s="1"/>
      <c r="O10" s="1"/>
      <c r="P10" s="1"/>
      <c r="Q10" s="178"/>
      <c r="R10" s="1"/>
      <c r="S10" s="1"/>
      <c r="T10" s="1"/>
    </row>
    <row r="11" spans="2:20" ht="24.75" customHeight="1">
      <c r="B11" s="179" t="s">
        <v>31</v>
      </c>
      <c r="C11" s="4"/>
      <c r="D11" s="180" t="s">
        <v>5</v>
      </c>
      <c r="E11" s="181"/>
      <c r="F11" s="181">
        <f>F12+F13+F14</f>
        <v>1761</v>
      </c>
      <c r="G11" s="181"/>
      <c r="H11" s="181">
        <f>H12+H13+H14</f>
        <v>0</v>
      </c>
      <c r="I11" s="182"/>
      <c r="J11" s="181">
        <f>J12+J13+J14</f>
        <v>150</v>
      </c>
      <c r="K11" s="182"/>
      <c r="L11" s="181">
        <f>L12+L13+L14</f>
        <v>0</v>
      </c>
      <c r="M11" s="182"/>
      <c r="N11" s="181">
        <f>N12+N13+N14</f>
        <v>14500</v>
      </c>
      <c r="O11" s="182"/>
      <c r="P11" s="181">
        <f>P12+P13+P14</f>
        <v>2000</v>
      </c>
      <c r="Q11" s="181"/>
      <c r="R11" s="181">
        <f>R12+R13+R14</f>
        <v>0</v>
      </c>
      <c r="S11" s="182"/>
      <c r="T11" s="181">
        <f>T12+T13+T14+T15</f>
        <v>19811</v>
      </c>
    </row>
    <row r="12" spans="1:20" ht="19.5" customHeight="1">
      <c r="A12" s="176"/>
      <c r="B12" s="183"/>
      <c r="C12" s="1"/>
      <c r="D12" s="1" t="s">
        <v>97</v>
      </c>
      <c r="E12" s="30"/>
      <c r="F12" s="184">
        <v>1261</v>
      </c>
      <c r="G12" s="30"/>
      <c r="H12" s="184">
        <v>0</v>
      </c>
      <c r="I12" s="185"/>
      <c r="J12" s="185">
        <v>150</v>
      </c>
      <c r="K12" s="185"/>
      <c r="L12" s="185">
        <v>0</v>
      </c>
      <c r="M12" s="185"/>
      <c r="N12" s="185">
        <v>10390</v>
      </c>
      <c r="O12" s="185"/>
      <c r="P12" s="185">
        <v>500</v>
      </c>
      <c r="Q12" s="185"/>
      <c r="R12" s="185">
        <v>0</v>
      </c>
      <c r="S12" s="185"/>
      <c r="T12" s="185">
        <f>F12+H12+J12+N12+P12</f>
        <v>12301</v>
      </c>
    </row>
    <row r="13" spans="1:20" ht="18.75" customHeight="1">
      <c r="A13" s="176"/>
      <c r="B13" s="183"/>
      <c r="C13" s="1"/>
      <c r="D13" s="1" t="s">
        <v>155</v>
      </c>
      <c r="E13" s="30"/>
      <c r="F13" s="184">
        <v>500</v>
      </c>
      <c r="G13" s="30"/>
      <c r="H13" s="184">
        <v>0</v>
      </c>
      <c r="I13" s="185"/>
      <c r="J13" s="185">
        <v>0</v>
      </c>
      <c r="K13" s="185"/>
      <c r="L13" s="185">
        <v>0</v>
      </c>
      <c r="M13" s="185"/>
      <c r="N13" s="185">
        <v>4110</v>
      </c>
      <c r="O13" s="185"/>
      <c r="P13" s="185">
        <v>0</v>
      </c>
      <c r="Q13" s="185"/>
      <c r="R13" s="185">
        <v>0</v>
      </c>
      <c r="S13" s="185"/>
      <c r="T13" s="185">
        <f>F13+H13+J13+N13+P13</f>
        <v>4610</v>
      </c>
    </row>
    <row r="14" spans="1:20" ht="18.75" customHeight="1">
      <c r="A14" s="176"/>
      <c r="B14" s="183"/>
      <c r="C14" s="1"/>
      <c r="D14" s="1" t="s">
        <v>95</v>
      </c>
      <c r="E14" s="30"/>
      <c r="F14" s="184">
        <v>0</v>
      </c>
      <c r="G14" s="30"/>
      <c r="H14" s="184">
        <v>0</v>
      </c>
      <c r="I14" s="185"/>
      <c r="J14" s="185">
        <v>0</v>
      </c>
      <c r="K14" s="185"/>
      <c r="L14" s="185">
        <v>0</v>
      </c>
      <c r="M14" s="185"/>
      <c r="N14" s="185">
        <v>0</v>
      </c>
      <c r="O14" s="185"/>
      <c r="P14" s="185">
        <v>1500</v>
      </c>
      <c r="Q14" s="185"/>
      <c r="R14" s="185">
        <v>0</v>
      </c>
      <c r="S14" s="185"/>
      <c r="T14" s="185">
        <f>F14+H14+J14+N14+P14</f>
        <v>1500</v>
      </c>
    </row>
    <row r="15" spans="1:20" ht="19.5" customHeight="1">
      <c r="A15" s="176"/>
      <c r="B15" s="177"/>
      <c r="C15" s="1"/>
      <c r="D15" s="1" t="s">
        <v>15</v>
      </c>
      <c r="E15" s="30"/>
      <c r="F15" s="184">
        <v>0</v>
      </c>
      <c r="G15" s="30"/>
      <c r="H15" s="184">
        <v>0</v>
      </c>
      <c r="I15" s="185"/>
      <c r="J15" s="185">
        <v>0</v>
      </c>
      <c r="K15" s="185"/>
      <c r="L15" s="185">
        <v>0</v>
      </c>
      <c r="M15" s="185"/>
      <c r="N15" s="185">
        <v>1400</v>
      </c>
      <c r="O15" s="185"/>
      <c r="P15" s="185">
        <v>0</v>
      </c>
      <c r="Q15" s="185"/>
      <c r="R15" s="185">
        <v>0</v>
      </c>
      <c r="S15" s="182"/>
      <c r="T15" s="189">
        <f>F15+H15+J15+N15+P15</f>
        <v>1400</v>
      </c>
    </row>
    <row r="16" spans="1:20" ht="12.75" customHeight="1">
      <c r="A16" s="176"/>
      <c r="B16" s="183"/>
      <c r="C16" s="1"/>
      <c r="D16" s="1"/>
      <c r="E16" s="30"/>
      <c r="F16" s="184"/>
      <c r="G16" s="30"/>
      <c r="H16" s="184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20" ht="18.75" customHeight="1">
      <c r="A17" s="176"/>
      <c r="B17" s="179" t="s">
        <v>156</v>
      </c>
      <c r="C17" s="186"/>
      <c r="D17" s="1" t="s">
        <v>97</v>
      </c>
      <c r="E17" s="30"/>
      <c r="F17" s="187">
        <v>89</v>
      </c>
      <c r="G17" s="30"/>
      <c r="H17" s="184">
        <v>0</v>
      </c>
      <c r="I17" s="185"/>
      <c r="J17" s="185">
        <v>0</v>
      </c>
      <c r="K17" s="185"/>
      <c r="L17" s="185">
        <v>0</v>
      </c>
      <c r="M17" s="185"/>
      <c r="N17" s="185">
        <v>0</v>
      </c>
      <c r="O17" s="185"/>
      <c r="P17" s="185">
        <v>0</v>
      </c>
      <c r="Q17" s="185"/>
      <c r="R17" s="185">
        <v>0</v>
      </c>
      <c r="S17" s="185"/>
      <c r="T17" s="185">
        <f>F17+H17+J17+N17+P17</f>
        <v>89</v>
      </c>
    </row>
    <row r="18" spans="1:20" ht="12.75" customHeight="1">
      <c r="A18" s="176"/>
      <c r="B18" s="183"/>
      <c r="C18" s="1"/>
      <c r="D18" s="1"/>
      <c r="E18" s="30"/>
      <c r="F18" s="184"/>
      <c r="G18" s="30"/>
      <c r="H18" s="184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</row>
    <row r="19" spans="1:20" ht="24.75" customHeight="1">
      <c r="A19" s="176"/>
      <c r="B19" s="179" t="s">
        <v>64</v>
      </c>
      <c r="C19" s="1"/>
      <c r="D19" s="1" t="s">
        <v>97</v>
      </c>
      <c r="E19" s="30"/>
      <c r="F19" s="188">
        <v>0</v>
      </c>
      <c r="G19" s="30"/>
      <c r="H19" s="188">
        <v>0</v>
      </c>
      <c r="I19" s="185"/>
      <c r="J19" s="182">
        <v>0</v>
      </c>
      <c r="K19" s="182"/>
      <c r="L19" s="182">
        <v>500</v>
      </c>
      <c r="M19" s="182"/>
      <c r="N19" s="182">
        <v>0</v>
      </c>
      <c r="O19" s="182"/>
      <c r="P19" s="182">
        <v>0</v>
      </c>
      <c r="Q19" s="182"/>
      <c r="R19" s="182">
        <v>0</v>
      </c>
      <c r="S19" s="182"/>
      <c r="T19" s="182">
        <f>F19+H19+J19+L19+N19+P19+R19</f>
        <v>500</v>
      </c>
    </row>
    <row r="20" spans="1:20" ht="12.75" customHeight="1">
      <c r="A20" s="176"/>
      <c r="B20" s="179"/>
      <c r="C20" s="1"/>
      <c r="D20" s="1"/>
      <c r="E20" s="30"/>
      <c r="F20" s="188"/>
      <c r="G20" s="30"/>
      <c r="H20" s="188"/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ht="24.75" customHeight="1">
      <c r="A21" s="176"/>
      <c r="B21" s="179" t="s">
        <v>157</v>
      </c>
      <c r="C21" s="1"/>
      <c r="D21" s="180" t="s">
        <v>5</v>
      </c>
      <c r="E21" s="181"/>
      <c r="F21" s="181">
        <f>F22+F23</f>
        <v>0</v>
      </c>
      <c r="G21" s="181"/>
      <c r="H21" s="181">
        <f>H22+H23</f>
        <v>0</v>
      </c>
      <c r="I21" s="182"/>
      <c r="J21" s="181">
        <f>J22+J23</f>
        <v>0</v>
      </c>
      <c r="K21" s="182"/>
      <c r="L21" s="181">
        <f>L22+L23</f>
        <v>0</v>
      </c>
      <c r="M21" s="182"/>
      <c r="N21" s="181">
        <f>N22+N23</f>
        <v>4000</v>
      </c>
      <c r="O21" s="182"/>
      <c r="P21" s="181">
        <f>P22+P23</f>
        <v>0</v>
      </c>
      <c r="Q21" s="181"/>
      <c r="R21" s="181">
        <f>R22+R23</f>
        <v>0</v>
      </c>
      <c r="S21" s="182"/>
      <c r="T21" s="181">
        <f>T22+T23</f>
        <v>4000</v>
      </c>
    </row>
    <row r="22" spans="1:20" ht="19.5" customHeight="1">
      <c r="A22" s="176"/>
      <c r="B22" s="179" t="s">
        <v>158</v>
      </c>
      <c r="C22" s="1"/>
      <c r="D22" s="1" t="s">
        <v>97</v>
      </c>
      <c r="E22" s="30"/>
      <c r="F22" s="189">
        <v>0</v>
      </c>
      <c r="G22" s="30"/>
      <c r="H22" s="189">
        <v>0</v>
      </c>
      <c r="I22" s="185"/>
      <c r="J22" s="185">
        <v>0</v>
      </c>
      <c r="K22" s="185"/>
      <c r="L22" s="185">
        <v>0</v>
      </c>
      <c r="M22" s="185"/>
      <c r="N22" s="185">
        <v>4000</v>
      </c>
      <c r="O22" s="185"/>
      <c r="P22" s="185">
        <v>0</v>
      </c>
      <c r="Q22" s="185"/>
      <c r="R22" s="185">
        <v>0</v>
      </c>
      <c r="S22" s="185"/>
      <c r="T22" s="185">
        <f>F22+H22+J22+N22+P22</f>
        <v>4000</v>
      </c>
    </row>
    <row r="23" spans="1:20" ht="19.5" customHeight="1">
      <c r="A23" s="176"/>
      <c r="B23" s="183"/>
      <c r="C23" s="1"/>
      <c r="D23" s="1" t="s">
        <v>155</v>
      </c>
      <c r="E23" s="30"/>
      <c r="F23" s="189">
        <v>0</v>
      </c>
      <c r="G23" s="30"/>
      <c r="H23" s="189">
        <v>0</v>
      </c>
      <c r="I23" s="185"/>
      <c r="J23" s="185">
        <v>0</v>
      </c>
      <c r="K23" s="185"/>
      <c r="L23" s="185">
        <v>0</v>
      </c>
      <c r="M23" s="185"/>
      <c r="N23" s="185">
        <v>0</v>
      </c>
      <c r="O23" s="185"/>
      <c r="P23" s="185">
        <v>0</v>
      </c>
      <c r="Q23" s="185"/>
      <c r="R23" s="185">
        <v>0</v>
      </c>
      <c r="S23" s="185"/>
      <c r="T23" s="185">
        <f>F23+H23+J23+N23+P23</f>
        <v>0</v>
      </c>
    </row>
    <row r="24" spans="1:20" ht="12.75" customHeight="1">
      <c r="A24" s="176"/>
      <c r="B24" s="183"/>
      <c r="C24" s="1"/>
      <c r="D24" s="1"/>
      <c r="E24" s="30"/>
      <c r="F24" s="189"/>
      <c r="G24" s="30"/>
      <c r="H24" s="189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1:20" ht="24.75" customHeight="1">
      <c r="A25" s="176"/>
      <c r="B25" s="179" t="s">
        <v>24</v>
      </c>
      <c r="C25" s="1"/>
      <c r="D25" s="1" t="s">
        <v>97</v>
      </c>
      <c r="E25" s="30"/>
      <c r="F25" s="188">
        <v>0</v>
      </c>
      <c r="G25" s="30"/>
      <c r="H25" s="188">
        <v>0</v>
      </c>
      <c r="I25" s="185"/>
      <c r="J25" s="182">
        <v>0</v>
      </c>
      <c r="K25" s="182"/>
      <c r="L25" s="182">
        <v>0</v>
      </c>
      <c r="M25" s="182"/>
      <c r="N25" s="182">
        <v>30</v>
      </c>
      <c r="O25" s="182"/>
      <c r="P25" s="182">
        <v>0</v>
      </c>
      <c r="Q25" s="182"/>
      <c r="R25" s="182">
        <v>0</v>
      </c>
      <c r="S25" s="182"/>
      <c r="T25" s="182">
        <f>F25+H25+J25+N25+P25+R25</f>
        <v>30</v>
      </c>
    </row>
    <row r="26" spans="1:20" ht="12.75" customHeight="1">
      <c r="A26" s="176"/>
      <c r="B26" s="177"/>
      <c r="C26" s="1"/>
      <c r="D26" s="1"/>
      <c r="E26" s="30"/>
      <c r="F26" s="190"/>
      <c r="G26" s="30"/>
      <c r="H26" s="190"/>
      <c r="I26" s="185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1:20" ht="24.75" customHeight="1">
      <c r="A27" s="176" t="s">
        <v>159</v>
      </c>
      <c r="B27" s="177" t="s">
        <v>23</v>
      </c>
      <c r="C27" s="1"/>
      <c r="D27" s="180" t="s">
        <v>5</v>
      </c>
      <c r="E27" s="30"/>
      <c r="F27" s="190">
        <f>SUM(F28:F30)</f>
        <v>1000</v>
      </c>
      <c r="G27" s="30"/>
      <c r="H27" s="190">
        <f>SUM(H28:H30)</f>
        <v>0</v>
      </c>
      <c r="I27" s="185"/>
      <c r="J27" s="190">
        <f>SUM(J28:J30)</f>
        <v>0</v>
      </c>
      <c r="K27" s="182"/>
      <c r="L27" s="190">
        <f>SUM(L28:L30)</f>
        <v>0</v>
      </c>
      <c r="M27" s="182"/>
      <c r="N27" s="190">
        <f>SUM(N28:N30)</f>
        <v>10750</v>
      </c>
      <c r="O27" s="182"/>
      <c r="P27" s="190">
        <f>SUM(P28:P30)</f>
        <v>18250</v>
      </c>
      <c r="Q27" s="190"/>
      <c r="R27" s="190">
        <f>SUM(R28:R30)</f>
        <v>0</v>
      </c>
      <c r="S27" s="182"/>
      <c r="T27" s="181">
        <f>T28+T29+T30+T32</f>
        <v>30000</v>
      </c>
    </row>
    <row r="28" spans="1:20" ht="19.5" customHeight="1">
      <c r="A28" s="176"/>
      <c r="B28" s="177"/>
      <c r="C28" s="1"/>
      <c r="D28" s="1" t="s">
        <v>97</v>
      </c>
      <c r="E28" s="30"/>
      <c r="F28" s="184">
        <v>0</v>
      </c>
      <c r="G28" s="30"/>
      <c r="H28" s="184">
        <v>0</v>
      </c>
      <c r="I28" s="185"/>
      <c r="J28" s="185">
        <v>0</v>
      </c>
      <c r="K28" s="185"/>
      <c r="L28" s="185">
        <v>0</v>
      </c>
      <c r="M28" s="185"/>
      <c r="N28" s="185">
        <v>9000</v>
      </c>
      <c r="O28" s="185"/>
      <c r="P28" s="185">
        <v>11000</v>
      </c>
      <c r="Q28" s="185"/>
      <c r="R28" s="185">
        <v>0</v>
      </c>
      <c r="S28" s="182"/>
      <c r="T28" s="189">
        <f>F28+H28+J28+N28+P28</f>
        <v>20000</v>
      </c>
    </row>
    <row r="29" spans="1:20" ht="19.5" customHeight="1">
      <c r="A29" s="176"/>
      <c r="B29" s="177"/>
      <c r="C29" s="1"/>
      <c r="D29" s="1" t="s">
        <v>27</v>
      </c>
      <c r="E29" s="30"/>
      <c r="F29" s="184">
        <v>0</v>
      </c>
      <c r="G29" s="30"/>
      <c r="H29" s="184">
        <v>0</v>
      </c>
      <c r="I29" s="185"/>
      <c r="J29" s="185">
        <v>0</v>
      </c>
      <c r="K29" s="185"/>
      <c r="L29" s="185">
        <v>0</v>
      </c>
      <c r="M29" s="185"/>
      <c r="N29" s="185">
        <v>0</v>
      </c>
      <c r="O29" s="185"/>
      <c r="P29" s="185">
        <v>0</v>
      </c>
      <c r="Q29" s="185"/>
      <c r="R29" s="185">
        <v>0</v>
      </c>
      <c r="S29" s="182"/>
      <c r="T29" s="189">
        <f>F29+H29+J29+N29+P29</f>
        <v>0</v>
      </c>
    </row>
    <row r="30" spans="1:20" ht="19.5" customHeight="1">
      <c r="A30" s="176"/>
      <c r="B30" s="177"/>
      <c r="C30" s="1"/>
      <c r="D30" s="1" t="s">
        <v>15</v>
      </c>
      <c r="E30" s="30"/>
      <c r="F30" s="184">
        <v>1000</v>
      </c>
      <c r="G30" s="30"/>
      <c r="H30" s="184">
        <v>0</v>
      </c>
      <c r="I30" s="185"/>
      <c r="J30" s="185">
        <v>0</v>
      </c>
      <c r="K30" s="185"/>
      <c r="L30" s="185">
        <v>0</v>
      </c>
      <c r="M30" s="185"/>
      <c r="N30" s="185">
        <f>50+1700</f>
        <v>1750</v>
      </c>
      <c r="O30" s="185"/>
      <c r="P30" s="185">
        <v>7250</v>
      </c>
      <c r="Q30" s="185"/>
      <c r="R30" s="185">
        <v>0</v>
      </c>
      <c r="S30" s="182"/>
      <c r="T30" s="189">
        <f>F30+H30+J30+N30+P30</f>
        <v>10000</v>
      </c>
    </row>
    <row r="31" spans="1:20" ht="12.75" customHeight="1">
      <c r="A31" s="176"/>
      <c r="B31" s="177"/>
      <c r="C31" s="1"/>
      <c r="D31" s="1"/>
      <c r="E31" s="30"/>
      <c r="F31" s="184"/>
      <c r="G31" s="30"/>
      <c r="H31" s="184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</row>
    <row r="32" spans="1:20" ht="18.75" customHeight="1">
      <c r="A32" s="176"/>
      <c r="B32" s="179" t="s">
        <v>156</v>
      </c>
      <c r="C32" s="186"/>
      <c r="D32" s="1" t="s">
        <v>15</v>
      </c>
      <c r="E32" s="30"/>
      <c r="F32" s="187">
        <v>0</v>
      </c>
      <c r="G32" s="30"/>
      <c r="H32" s="184">
        <v>0</v>
      </c>
      <c r="I32" s="185"/>
      <c r="J32" s="185">
        <v>0</v>
      </c>
      <c r="K32" s="185"/>
      <c r="L32" s="185">
        <v>0</v>
      </c>
      <c r="M32" s="185"/>
      <c r="N32" s="185">
        <v>0</v>
      </c>
      <c r="O32" s="185"/>
      <c r="P32" s="185">
        <v>0</v>
      </c>
      <c r="Q32" s="185"/>
      <c r="R32" s="185">
        <v>0</v>
      </c>
      <c r="S32" s="185"/>
      <c r="T32" s="189">
        <f>F32+H32+J32+N32+P32</f>
        <v>0</v>
      </c>
    </row>
    <row r="33" spans="1:20" ht="12.75" customHeight="1">
      <c r="A33" s="176"/>
      <c r="B33" s="177"/>
      <c r="C33" s="1"/>
      <c r="D33" s="1"/>
      <c r="E33" s="30"/>
      <c r="F33" s="184"/>
      <c r="G33" s="30"/>
      <c r="H33" s="184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</row>
    <row r="34" spans="1:20" ht="24.75" customHeight="1">
      <c r="A34" s="176" t="s">
        <v>160</v>
      </c>
      <c r="B34" s="177" t="s">
        <v>72</v>
      </c>
      <c r="C34" s="1"/>
      <c r="D34" s="180" t="s">
        <v>5</v>
      </c>
      <c r="E34" s="30"/>
      <c r="F34" s="190">
        <f>SUM(F35:F36)</f>
        <v>21740</v>
      </c>
      <c r="G34" s="30"/>
      <c r="H34" s="190">
        <f>SUM(H35:H36)</f>
        <v>1600</v>
      </c>
      <c r="I34" s="185"/>
      <c r="J34" s="190">
        <f>SUM(J35:J36)</f>
        <v>1250</v>
      </c>
      <c r="K34" s="182"/>
      <c r="L34" s="190">
        <f>SUM(L35:L36)</f>
        <v>0</v>
      </c>
      <c r="M34" s="182"/>
      <c r="N34" s="190">
        <f>SUM(N35:N36)</f>
        <v>3810</v>
      </c>
      <c r="O34" s="182"/>
      <c r="P34" s="190">
        <f>SUM(P35:P36)</f>
        <v>0</v>
      </c>
      <c r="Q34" s="190"/>
      <c r="R34" s="190">
        <f>SUM(R35:R36)</f>
        <v>1200</v>
      </c>
      <c r="S34" s="182"/>
      <c r="T34" s="182">
        <f>F34+H34+J34+N34+P34+R34</f>
        <v>29600</v>
      </c>
    </row>
    <row r="35" spans="2:20" ht="19.5" customHeight="1">
      <c r="B35" s="191" t="s">
        <v>161</v>
      </c>
      <c r="C35" s="1"/>
      <c r="D35" s="1" t="s">
        <v>97</v>
      </c>
      <c r="E35" s="30"/>
      <c r="F35" s="184">
        <v>2950</v>
      </c>
      <c r="G35" s="30"/>
      <c r="H35" s="184">
        <v>600</v>
      </c>
      <c r="I35" s="185"/>
      <c r="J35" s="185">
        <v>250</v>
      </c>
      <c r="K35" s="185"/>
      <c r="L35" s="185">
        <v>0</v>
      </c>
      <c r="M35" s="185"/>
      <c r="N35" s="185">
        <v>3810</v>
      </c>
      <c r="O35" s="185"/>
      <c r="P35" s="185">
        <v>0</v>
      </c>
      <c r="Q35" s="185"/>
      <c r="R35" s="185">
        <v>600</v>
      </c>
      <c r="S35" s="182"/>
      <c r="T35" s="189">
        <f>F35+H35+J35+N35+P35+R35</f>
        <v>8210</v>
      </c>
    </row>
    <row r="36" spans="2:20" ht="19.5" customHeight="1">
      <c r="B36" s="191" t="s">
        <v>73</v>
      </c>
      <c r="C36" s="1"/>
      <c r="D36" s="1" t="s">
        <v>162</v>
      </c>
      <c r="E36" s="30"/>
      <c r="F36" s="184">
        <v>18790</v>
      </c>
      <c r="G36" s="30"/>
      <c r="H36" s="184">
        <v>1000</v>
      </c>
      <c r="I36" s="185"/>
      <c r="J36" s="185">
        <v>1000</v>
      </c>
      <c r="K36" s="185"/>
      <c r="L36" s="185">
        <v>0</v>
      </c>
      <c r="M36" s="185"/>
      <c r="N36" s="185">
        <v>0</v>
      </c>
      <c r="O36" s="185"/>
      <c r="P36" s="185">
        <v>0</v>
      </c>
      <c r="Q36" s="185"/>
      <c r="R36" s="185">
        <v>600</v>
      </c>
      <c r="S36" s="182"/>
      <c r="T36" s="189">
        <f>F36+H36+J36+N36+P36+R36</f>
        <v>21390</v>
      </c>
    </row>
    <row r="37" spans="2:20" ht="12.75" customHeight="1">
      <c r="B37" s="2"/>
      <c r="C37" s="2"/>
      <c r="D37" s="2"/>
      <c r="E37" s="30"/>
      <c r="F37" s="185"/>
      <c r="G37" s="30"/>
      <c r="H37" s="185"/>
      <c r="I37" s="185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2:20" ht="24.75" customHeight="1" thickBot="1">
      <c r="B38" s="2"/>
      <c r="C38" s="2"/>
      <c r="D38" s="192" t="s">
        <v>5</v>
      </c>
      <c r="E38" s="30"/>
      <c r="F38" s="193">
        <f>F11+F19+F21+F25+F27+F34</f>
        <v>24501</v>
      </c>
      <c r="G38" s="30"/>
      <c r="H38" s="193">
        <f>H11+H19+H21+H25+H27+H34</f>
        <v>1600</v>
      </c>
      <c r="I38" s="194"/>
      <c r="J38" s="193">
        <f>J11+J19+J21+J25+J27+J34</f>
        <v>1400</v>
      </c>
      <c r="K38" s="194"/>
      <c r="L38" s="193">
        <f>L11+L19+L21+L25+L27+L34</f>
        <v>500</v>
      </c>
      <c r="M38" s="194"/>
      <c r="N38" s="193">
        <f>N11+N19+N21+N25+N27+N34</f>
        <v>33090</v>
      </c>
      <c r="O38" s="194"/>
      <c r="P38" s="193">
        <f>P11+P19+P21+P25+P27+P34</f>
        <v>20250</v>
      </c>
      <c r="Q38" s="195"/>
      <c r="R38" s="193">
        <f>R11+R19+R21+R25+R27+R34</f>
        <v>1200</v>
      </c>
      <c r="S38" s="194"/>
      <c r="T38" s="193">
        <f>T11+T17+T19+T21+T25+T27+T34</f>
        <v>84030</v>
      </c>
    </row>
    <row r="39" ht="13.5" customHeight="1" thickTop="1"/>
    <row r="40" spans="2:4" ht="15" customHeight="1">
      <c r="B40" s="40" t="s">
        <v>36</v>
      </c>
      <c r="C40" s="41"/>
      <c r="D40" s="41" t="s">
        <v>202</v>
      </c>
    </row>
    <row r="41" spans="2:20" ht="15" customHeight="1">
      <c r="B41" s="7"/>
      <c r="C41" s="7"/>
      <c r="D41" s="42" t="s">
        <v>203</v>
      </c>
      <c r="T41" s="31"/>
    </row>
    <row r="42" ht="15" customHeight="1"/>
    <row r="43" ht="15" customHeight="1">
      <c r="C43" s="186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</sheetData>
  <sheetProtection/>
  <mergeCells count="3">
    <mergeCell ref="B6:D8"/>
    <mergeCell ref="B2:T2"/>
    <mergeCell ref="T6:T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1"/>
  <headerFooter alignWithMargins="0">
    <oddHeader>&amp;L&amp;"MS Sans Serif,İtalik"Bütçe ve Performans Programı Şube Müdürlüğü&amp;R&amp;"Times New Roman,İtalik"&amp;D</oddHeader>
    <oddFooter>&amp;L&amp;F/Excel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C33"/>
  <sheetViews>
    <sheetView zoomScale="75" zoomScaleNormal="75" workbookViewId="0" topLeftCell="A10">
      <selection activeCell="L10" sqref="L10"/>
    </sheetView>
  </sheetViews>
  <sheetFormatPr defaultColWidth="9.00390625" defaultRowHeight="12.75"/>
  <cols>
    <col min="1" max="1" width="3.625" style="0" customWidth="1"/>
    <col min="2" max="2" width="20.875" style="0" customWidth="1"/>
    <col min="3" max="3" width="2.375" style="0" customWidth="1"/>
    <col min="4" max="4" width="23.875" style="0" customWidth="1"/>
    <col min="5" max="5" width="2.625" style="0" customWidth="1"/>
    <col min="6" max="7" width="13.00390625" style="0" customWidth="1"/>
    <col min="8" max="8" width="1.625" style="0" customWidth="1"/>
    <col min="9" max="10" width="13.00390625" style="0" customWidth="1"/>
    <col min="11" max="11" width="1.625" style="0" customWidth="1"/>
    <col min="12" max="13" width="12.875" style="0" customWidth="1"/>
    <col min="14" max="14" width="1.625" style="0" customWidth="1"/>
    <col min="15" max="16" width="12.875" style="0" customWidth="1"/>
    <col min="17" max="17" width="1.37890625" style="0" customWidth="1"/>
    <col min="18" max="19" width="13.00390625" style="0" customWidth="1"/>
    <col min="20" max="20" width="1.625" style="0" customWidth="1"/>
    <col min="21" max="22" width="12.875" style="0" customWidth="1"/>
    <col min="23" max="23" width="1.625" style="0" customWidth="1"/>
    <col min="24" max="25" width="13.25390625" style="0" customWidth="1"/>
    <col min="26" max="26" width="1.625" style="0" customWidth="1"/>
  </cols>
  <sheetData>
    <row r="1" ht="12.75" customHeight="1"/>
    <row r="2" spans="2:25" ht="39" customHeight="1">
      <c r="B2" s="412" t="s">
        <v>207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4"/>
    </row>
    <row r="3" spans="2:25" ht="24.75" customHeight="1">
      <c r="B3" s="52" t="s">
        <v>0</v>
      </c>
      <c r="C3" s="46" t="s">
        <v>10</v>
      </c>
      <c r="D3" s="53" t="s">
        <v>21</v>
      </c>
      <c r="E3" s="46"/>
      <c r="F3" s="46"/>
      <c r="G3" s="46"/>
      <c r="H3" s="46"/>
      <c r="I3" s="46"/>
      <c r="J3" s="46"/>
      <c r="K3" s="2"/>
      <c r="L3" s="46"/>
      <c r="M3" s="2"/>
      <c r="N3" s="2"/>
      <c r="O3" s="46"/>
      <c r="P3" s="2"/>
      <c r="Q3" s="2"/>
      <c r="R3" s="46"/>
      <c r="S3" s="2"/>
      <c r="T3" s="2"/>
      <c r="U3" s="46"/>
      <c r="V3" s="2"/>
      <c r="W3" s="2"/>
      <c r="X3" s="46"/>
      <c r="Y3" s="2"/>
    </row>
    <row r="4" spans="2:25" ht="24.75" customHeight="1">
      <c r="B4" s="52" t="s">
        <v>1</v>
      </c>
      <c r="C4" s="46" t="s">
        <v>10</v>
      </c>
      <c r="D4" s="53" t="s">
        <v>11</v>
      </c>
      <c r="E4" s="46"/>
      <c r="F4" s="46"/>
      <c r="G4" s="46"/>
      <c r="H4" s="46"/>
      <c r="I4" s="46"/>
      <c r="J4" s="46"/>
      <c r="K4" s="2"/>
      <c r="L4" s="46"/>
      <c r="M4" s="2"/>
      <c r="N4" s="2"/>
      <c r="O4" s="46"/>
      <c r="P4" s="2"/>
      <c r="Q4" s="2"/>
      <c r="R4" s="46"/>
      <c r="S4" s="2"/>
      <c r="T4" s="2"/>
      <c r="U4" s="46"/>
      <c r="V4" s="2"/>
      <c r="W4" s="2"/>
      <c r="X4" s="46"/>
      <c r="Y4" s="3" t="s">
        <v>188</v>
      </c>
    </row>
    <row r="5" spans="1:29" ht="12.75" customHeight="1">
      <c r="A5" s="29"/>
      <c r="B5" s="4"/>
      <c r="C5" s="119"/>
      <c r="D5" s="4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  <c r="Z5" s="29"/>
      <c r="AA5" s="29"/>
      <c r="AB5" s="29"/>
      <c r="AC5" s="29"/>
    </row>
    <row r="6" spans="1:29" ht="21.75" customHeight="1" thickBot="1">
      <c r="A6" s="29"/>
      <c r="B6" s="389" t="s">
        <v>60</v>
      </c>
      <c r="C6" s="390"/>
      <c r="D6" s="391"/>
      <c r="E6" s="35"/>
      <c r="F6" s="415" t="s">
        <v>164</v>
      </c>
      <c r="G6" s="415"/>
      <c r="H6" s="157"/>
      <c r="I6" s="415" t="s">
        <v>27</v>
      </c>
      <c r="J6" s="415"/>
      <c r="K6" s="157"/>
      <c r="L6" s="415" t="s">
        <v>95</v>
      </c>
      <c r="M6" s="415"/>
      <c r="N6" s="121"/>
      <c r="O6" s="416" t="s">
        <v>166</v>
      </c>
      <c r="P6" s="416"/>
      <c r="Q6" s="121"/>
      <c r="R6" s="416" t="s">
        <v>167</v>
      </c>
      <c r="S6" s="416"/>
      <c r="T6" s="121"/>
      <c r="U6" s="416" t="s">
        <v>162</v>
      </c>
      <c r="V6" s="416"/>
      <c r="W6" s="121"/>
      <c r="X6" s="417" t="s">
        <v>20</v>
      </c>
      <c r="Y6" s="417"/>
      <c r="Z6" s="29"/>
      <c r="AA6" s="29"/>
      <c r="AB6" s="29"/>
      <c r="AC6" s="29"/>
    </row>
    <row r="7" spans="1:29" ht="21.75" customHeight="1" thickBot="1">
      <c r="A7" s="29"/>
      <c r="B7" s="392"/>
      <c r="C7" s="393"/>
      <c r="D7" s="394"/>
      <c r="E7" s="35"/>
      <c r="F7" s="197" t="s">
        <v>165</v>
      </c>
      <c r="G7" s="196">
        <v>2011</v>
      </c>
      <c r="H7" s="122"/>
      <c r="I7" s="197" t="s">
        <v>165</v>
      </c>
      <c r="J7" s="196">
        <v>2011</v>
      </c>
      <c r="K7" s="123"/>
      <c r="L7" s="197" t="s">
        <v>165</v>
      </c>
      <c r="M7" s="196">
        <v>2011</v>
      </c>
      <c r="N7" s="121"/>
      <c r="O7" s="198" t="s">
        <v>165</v>
      </c>
      <c r="P7" s="196">
        <v>2011</v>
      </c>
      <c r="Q7" s="77"/>
      <c r="R7" s="198" t="s">
        <v>165</v>
      </c>
      <c r="S7" s="196">
        <v>2011</v>
      </c>
      <c r="T7" s="121"/>
      <c r="U7" s="198" t="s">
        <v>165</v>
      </c>
      <c r="V7" s="196">
        <v>2011</v>
      </c>
      <c r="W7" s="121"/>
      <c r="X7" s="198" t="s">
        <v>165</v>
      </c>
      <c r="Y7" s="196">
        <v>2011</v>
      </c>
      <c r="Z7" s="29"/>
      <c r="AA7" s="29"/>
      <c r="AB7" s="29"/>
      <c r="AC7" s="29"/>
    </row>
    <row r="8" spans="1:29" ht="21.75" customHeight="1">
      <c r="A8" s="29"/>
      <c r="B8" s="4"/>
      <c r="C8" s="4"/>
      <c r="D8" s="4"/>
      <c r="E8" s="119"/>
      <c r="F8" s="119"/>
      <c r="G8" s="119"/>
      <c r="H8" s="119"/>
      <c r="I8" s="119"/>
      <c r="J8" s="5"/>
      <c r="K8" s="5"/>
      <c r="L8" s="119"/>
      <c r="M8" s="5"/>
      <c r="N8" s="5"/>
      <c r="O8" s="119"/>
      <c r="P8" s="5"/>
      <c r="Q8" s="5"/>
      <c r="R8" s="119"/>
      <c r="S8" s="5"/>
      <c r="T8" s="5"/>
      <c r="U8" s="119"/>
      <c r="V8" s="5"/>
      <c r="W8" s="5"/>
      <c r="X8" s="119"/>
      <c r="Y8" s="5"/>
      <c r="Z8" s="29"/>
      <c r="AA8" s="29"/>
      <c r="AB8" s="29"/>
      <c r="AC8" s="29"/>
    </row>
    <row r="9" spans="2:25" ht="21.75" customHeight="1">
      <c r="B9" s="52" t="s">
        <v>22</v>
      </c>
      <c r="C9" s="1" t="s">
        <v>59</v>
      </c>
      <c r="D9" s="98" t="s">
        <v>31</v>
      </c>
      <c r="E9" s="2"/>
      <c r="F9" s="199">
        <v>10721</v>
      </c>
      <c r="G9" s="45">
        <v>11301</v>
      </c>
      <c r="H9" s="46"/>
      <c r="I9" s="201">
        <v>0</v>
      </c>
      <c r="J9" s="45">
        <v>0</v>
      </c>
      <c r="K9" s="46"/>
      <c r="L9" s="199">
        <v>1500</v>
      </c>
      <c r="M9" s="45">
        <v>1500</v>
      </c>
      <c r="N9" s="45"/>
      <c r="O9" s="201">
        <v>0</v>
      </c>
      <c r="P9" s="103" t="s">
        <v>200</v>
      </c>
      <c r="Q9" s="45"/>
      <c r="R9" s="199">
        <v>5100</v>
      </c>
      <c r="S9" s="45">
        <v>4110</v>
      </c>
      <c r="T9" s="45"/>
      <c r="U9" s="201">
        <v>0</v>
      </c>
      <c r="V9" s="45">
        <v>0</v>
      </c>
      <c r="W9" s="45"/>
      <c r="X9" s="203">
        <f>F9+I9+L9+O9+R9+U9</f>
        <v>17321</v>
      </c>
      <c r="Y9" s="45">
        <f>G9+J9+M9+S9+V9</f>
        <v>16911</v>
      </c>
    </row>
    <row r="10" spans="2:25" ht="21.75" customHeight="1">
      <c r="B10" s="52"/>
      <c r="C10" s="1"/>
      <c r="D10" s="98"/>
      <c r="E10" s="2"/>
      <c r="F10" s="199"/>
      <c r="G10" s="45"/>
      <c r="H10" s="46"/>
      <c r="I10" s="46"/>
      <c r="J10" s="45"/>
      <c r="K10" s="46"/>
      <c r="L10" s="46"/>
      <c r="M10" s="45"/>
      <c r="N10" s="45"/>
      <c r="O10" s="46"/>
      <c r="P10" s="45"/>
      <c r="Q10" s="45"/>
      <c r="R10" s="46"/>
      <c r="S10" s="45"/>
      <c r="T10" s="45"/>
      <c r="U10" s="46"/>
      <c r="V10" s="45"/>
      <c r="W10" s="45"/>
      <c r="X10" s="59"/>
      <c r="Y10" s="45"/>
    </row>
    <row r="11" spans="2:25" ht="21.75" customHeight="1">
      <c r="B11" s="52"/>
      <c r="C11" s="1" t="s">
        <v>59</v>
      </c>
      <c r="D11" s="98" t="s">
        <v>104</v>
      </c>
      <c r="E11" s="2"/>
      <c r="F11" s="199">
        <v>500</v>
      </c>
      <c r="G11" s="45">
        <v>1000</v>
      </c>
      <c r="H11" s="46"/>
      <c r="I11" s="201">
        <v>0</v>
      </c>
      <c r="J11" s="45">
        <v>0</v>
      </c>
      <c r="K11" s="46"/>
      <c r="L11" s="201">
        <v>0</v>
      </c>
      <c r="M11" s="45">
        <v>0</v>
      </c>
      <c r="N11" s="45"/>
      <c r="O11" s="201">
        <v>0</v>
      </c>
      <c r="P11" s="45">
        <v>0</v>
      </c>
      <c r="Q11" s="45"/>
      <c r="R11" s="201">
        <v>300</v>
      </c>
      <c r="S11" s="45">
        <v>500</v>
      </c>
      <c r="T11" s="45"/>
      <c r="U11" s="201">
        <v>0</v>
      </c>
      <c r="V11" s="45">
        <v>0</v>
      </c>
      <c r="W11" s="45"/>
      <c r="X11" s="203">
        <f>F11+I11+L11+O11+R11+U11</f>
        <v>800</v>
      </c>
      <c r="Y11" s="45">
        <f>G11+J11+M11+P11+S11+V11</f>
        <v>1500</v>
      </c>
    </row>
    <row r="12" spans="2:25" ht="21.75" customHeight="1">
      <c r="B12" s="52"/>
      <c r="C12" s="1"/>
      <c r="D12" s="1"/>
      <c r="E12" s="2"/>
      <c r="F12" s="199"/>
      <c r="G12" s="45"/>
      <c r="H12" s="46"/>
      <c r="I12" s="46"/>
      <c r="J12" s="45"/>
      <c r="K12" s="46"/>
      <c r="L12" s="46"/>
      <c r="M12" s="45"/>
      <c r="N12" s="45"/>
      <c r="O12" s="46"/>
      <c r="P12" s="45"/>
      <c r="Q12" s="45"/>
      <c r="R12" s="46"/>
      <c r="S12" s="45"/>
      <c r="T12" s="45"/>
      <c r="U12" s="46"/>
      <c r="V12" s="45"/>
      <c r="W12" s="45"/>
      <c r="X12" s="59"/>
      <c r="Y12" s="45"/>
    </row>
    <row r="13" spans="2:25" ht="21.75" customHeight="1">
      <c r="B13" s="52"/>
      <c r="C13" s="1" t="s">
        <v>59</v>
      </c>
      <c r="D13" s="98" t="s">
        <v>64</v>
      </c>
      <c r="E13" s="2"/>
      <c r="F13" s="199">
        <v>0</v>
      </c>
      <c r="G13" s="45">
        <v>500</v>
      </c>
      <c r="H13" s="46"/>
      <c r="I13" s="201">
        <v>0</v>
      </c>
      <c r="J13" s="45">
        <v>0</v>
      </c>
      <c r="K13" s="46"/>
      <c r="L13" s="201">
        <v>0</v>
      </c>
      <c r="M13" s="45">
        <v>0</v>
      </c>
      <c r="N13" s="45"/>
      <c r="O13" s="201">
        <v>0</v>
      </c>
      <c r="P13" s="45">
        <v>0</v>
      </c>
      <c r="Q13" s="45"/>
      <c r="R13" s="201">
        <v>0</v>
      </c>
      <c r="S13" s="45">
        <v>0</v>
      </c>
      <c r="T13" s="45"/>
      <c r="U13" s="201">
        <v>0</v>
      </c>
      <c r="V13" s="45">
        <v>0</v>
      </c>
      <c r="W13" s="45"/>
      <c r="X13" s="203">
        <f>F13+I13+L13+O13+R13+U13</f>
        <v>0</v>
      </c>
      <c r="Y13" s="45">
        <f>G13+J13+M13+P13+S13+V13</f>
        <v>500</v>
      </c>
    </row>
    <row r="14" spans="2:25" ht="21.75" customHeight="1">
      <c r="B14" s="52"/>
      <c r="C14" s="1"/>
      <c r="D14" s="1"/>
      <c r="E14" s="2"/>
      <c r="F14" s="199"/>
      <c r="G14" s="45"/>
      <c r="H14" s="46"/>
      <c r="I14" s="46"/>
      <c r="J14" s="45"/>
      <c r="K14" s="46"/>
      <c r="L14" s="46"/>
      <c r="M14" s="45"/>
      <c r="N14" s="45"/>
      <c r="O14" s="46"/>
      <c r="P14" s="45"/>
      <c r="Q14" s="45"/>
      <c r="R14" s="46"/>
      <c r="S14" s="45"/>
      <c r="T14" s="45"/>
      <c r="U14" s="46"/>
      <c r="V14" s="45"/>
      <c r="W14" s="45"/>
      <c r="X14" s="59"/>
      <c r="Y14" s="45"/>
    </row>
    <row r="15" spans="2:25" ht="21.75" customHeight="1">
      <c r="B15" s="52"/>
      <c r="C15" s="1" t="s">
        <v>59</v>
      </c>
      <c r="D15" s="98" t="s">
        <v>24</v>
      </c>
      <c r="E15" s="2"/>
      <c r="F15" s="199">
        <v>24</v>
      </c>
      <c r="G15" s="45">
        <v>30</v>
      </c>
      <c r="H15" s="46"/>
      <c r="I15" s="201">
        <v>0</v>
      </c>
      <c r="J15" s="45">
        <v>0</v>
      </c>
      <c r="K15" s="46"/>
      <c r="L15" s="201">
        <v>0</v>
      </c>
      <c r="M15" s="45">
        <v>0</v>
      </c>
      <c r="N15" s="45"/>
      <c r="O15" s="201">
        <v>0</v>
      </c>
      <c r="P15" s="45">
        <v>0</v>
      </c>
      <c r="Q15" s="45"/>
      <c r="R15" s="201">
        <v>0</v>
      </c>
      <c r="S15" s="45">
        <v>0</v>
      </c>
      <c r="T15" s="45"/>
      <c r="U15" s="201">
        <v>0</v>
      </c>
      <c r="V15" s="45">
        <v>0</v>
      </c>
      <c r="W15" s="45"/>
      <c r="X15" s="203">
        <f>F15+I15+L15+O15+R15+U15</f>
        <v>24</v>
      </c>
      <c r="Y15" s="45">
        <f>G15+J15+M15+P15+S15+V15</f>
        <v>30</v>
      </c>
    </row>
    <row r="16" spans="2:25" ht="21.75" customHeight="1">
      <c r="B16" s="52"/>
      <c r="C16" s="1"/>
      <c r="D16" s="1"/>
      <c r="E16" s="2"/>
      <c r="F16" s="199"/>
      <c r="G16" s="45"/>
      <c r="H16" s="46"/>
      <c r="I16" s="46"/>
      <c r="J16" s="45"/>
      <c r="K16" s="46"/>
      <c r="L16" s="46"/>
      <c r="M16" s="45"/>
      <c r="N16" s="45"/>
      <c r="O16" s="46"/>
      <c r="P16" s="45"/>
      <c r="Q16" s="45"/>
      <c r="R16" s="46"/>
      <c r="S16" s="45"/>
      <c r="T16" s="45"/>
      <c r="U16" s="46"/>
      <c r="V16" s="45"/>
      <c r="W16" s="45"/>
      <c r="X16" s="59"/>
      <c r="Y16" s="45"/>
    </row>
    <row r="17" spans="2:25" ht="21.75" customHeight="1">
      <c r="B17" s="52"/>
      <c r="C17" s="1" t="s">
        <v>59</v>
      </c>
      <c r="D17" s="156" t="s">
        <v>69</v>
      </c>
      <c r="E17" s="2"/>
      <c r="F17" s="199"/>
      <c r="G17" s="45"/>
      <c r="H17" s="46"/>
      <c r="I17" s="46"/>
      <c r="J17" s="45"/>
      <c r="K17" s="46"/>
      <c r="L17" s="46"/>
      <c r="M17" s="45"/>
      <c r="N17" s="45"/>
      <c r="O17" s="46"/>
      <c r="P17" s="45"/>
      <c r="Q17" s="45"/>
      <c r="R17" s="46"/>
      <c r="S17" s="45"/>
      <c r="T17" s="45"/>
      <c r="U17" s="46"/>
      <c r="V17" s="45"/>
      <c r="W17" s="45"/>
      <c r="X17" s="59"/>
      <c r="Y17" s="45"/>
    </row>
    <row r="18" spans="2:25" ht="21.75" customHeight="1">
      <c r="B18" s="52"/>
      <c r="C18" s="1"/>
      <c r="D18" s="156" t="s">
        <v>70</v>
      </c>
      <c r="E18" s="2"/>
      <c r="F18" s="199">
        <v>4000</v>
      </c>
      <c r="G18" s="45">
        <v>4000</v>
      </c>
      <c r="H18" s="46"/>
      <c r="I18" s="201">
        <v>0</v>
      </c>
      <c r="J18" s="45">
        <v>0</v>
      </c>
      <c r="K18" s="46"/>
      <c r="L18" s="201">
        <v>0</v>
      </c>
      <c r="M18" s="45">
        <v>0</v>
      </c>
      <c r="N18" s="45"/>
      <c r="O18" s="201">
        <v>0</v>
      </c>
      <c r="P18" s="45">
        <v>0</v>
      </c>
      <c r="Q18" s="45"/>
      <c r="R18" s="201">
        <v>0</v>
      </c>
      <c r="S18" s="45">
        <v>0</v>
      </c>
      <c r="T18" s="45"/>
      <c r="U18" s="201">
        <v>0</v>
      </c>
      <c r="V18" s="45">
        <v>0</v>
      </c>
      <c r="W18" s="45"/>
      <c r="X18" s="203">
        <f>F18+I18+L18+O18+R18+U18</f>
        <v>4000</v>
      </c>
      <c r="Y18" s="45">
        <f>G18+J18+M18+P18+S18+V18</f>
        <v>4000</v>
      </c>
    </row>
    <row r="19" spans="2:25" ht="21.75" customHeight="1">
      <c r="B19" s="52"/>
      <c r="C19" s="1"/>
      <c r="D19" s="156"/>
      <c r="E19" s="2"/>
      <c r="F19" s="199"/>
      <c r="G19" s="45"/>
      <c r="H19" s="46"/>
      <c r="I19" s="46"/>
      <c r="J19" s="45"/>
      <c r="K19" s="46"/>
      <c r="L19" s="46"/>
      <c r="M19" s="45"/>
      <c r="N19" s="45"/>
      <c r="O19" s="46"/>
      <c r="P19" s="45"/>
      <c r="Q19" s="45"/>
      <c r="R19" s="46"/>
      <c r="S19" s="45"/>
      <c r="T19" s="45"/>
      <c r="U19" s="46"/>
      <c r="V19" s="45"/>
      <c r="W19" s="45"/>
      <c r="X19" s="59"/>
      <c r="Y19" s="45"/>
    </row>
    <row r="20" spans="2:25" ht="21.75" customHeight="1">
      <c r="B20" s="52"/>
      <c r="C20" s="1"/>
      <c r="D20" s="156" t="s">
        <v>92</v>
      </c>
      <c r="E20" s="2"/>
      <c r="F20" s="199">
        <v>0</v>
      </c>
      <c r="G20" s="45">
        <v>89</v>
      </c>
      <c r="H20" s="46"/>
      <c r="I20" s="201">
        <v>0</v>
      </c>
      <c r="J20" s="45">
        <v>0</v>
      </c>
      <c r="K20" s="46"/>
      <c r="L20" s="201">
        <v>0</v>
      </c>
      <c r="M20" s="45">
        <v>0</v>
      </c>
      <c r="N20" s="45"/>
      <c r="O20" s="201">
        <v>0</v>
      </c>
      <c r="P20" s="45">
        <v>0</v>
      </c>
      <c r="Q20" s="45"/>
      <c r="R20" s="201">
        <v>0</v>
      </c>
      <c r="S20" s="45">
        <v>0</v>
      </c>
      <c r="T20" s="45"/>
      <c r="U20" s="201">
        <v>0</v>
      </c>
      <c r="V20" s="45">
        <v>0</v>
      </c>
      <c r="W20" s="45"/>
      <c r="X20" s="203">
        <f>F20+I20+L20+O20+R20+U20</f>
        <v>0</v>
      </c>
      <c r="Y20" s="45">
        <f>G20+J20+M20+P20+S20+V20</f>
        <v>89</v>
      </c>
    </row>
    <row r="21" spans="2:25" ht="21.75" customHeight="1">
      <c r="B21" s="52"/>
      <c r="C21" s="1"/>
      <c r="D21" s="156"/>
      <c r="E21" s="2"/>
      <c r="F21" s="199"/>
      <c r="G21" s="45"/>
      <c r="H21" s="46"/>
      <c r="I21" s="46"/>
      <c r="J21" s="45"/>
      <c r="K21" s="46"/>
      <c r="L21" s="46"/>
      <c r="M21" s="45"/>
      <c r="N21" s="45"/>
      <c r="O21" s="46"/>
      <c r="P21" s="45"/>
      <c r="Q21" s="45"/>
      <c r="R21" s="46"/>
      <c r="S21" s="45"/>
      <c r="T21" s="45"/>
      <c r="U21" s="46"/>
      <c r="V21" s="45"/>
      <c r="W21" s="45"/>
      <c r="X21" s="59"/>
      <c r="Y21" s="45"/>
    </row>
    <row r="22" spans="2:25" ht="21.75" customHeight="1">
      <c r="B22" s="52" t="s">
        <v>23</v>
      </c>
      <c r="C22" s="1" t="s">
        <v>59</v>
      </c>
      <c r="D22" s="98" t="s">
        <v>106</v>
      </c>
      <c r="E22" s="2"/>
      <c r="F22" s="199">
        <v>15000</v>
      </c>
      <c r="G22" s="45">
        <v>20000</v>
      </c>
      <c r="H22" s="46"/>
      <c r="I22" s="201">
        <v>0</v>
      </c>
      <c r="J22" s="45">
        <v>0</v>
      </c>
      <c r="K22" s="46"/>
      <c r="L22" s="201">
        <v>0</v>
      </c>
      <c r="M22" s="45">
        <v>0</v>
      </c>
      <c r="N22" s="45"/>
      <c r="O22" s="202">
        <v>0</v>
      </c>
      <c r="P22" s="103" t="s">
        <v>201</v>
      </c>
      <c r="Q22" s="45"/>
      <c r="R22" s="201">
        <v>0</v>
      </c>
      <c r="S22" s="45">
        <v>0</v>
      </c>
      <c r="T22" s="45"/>
      <c r="U22" s="201">
        <v>0</v>
      </c>
      <c r="V22" s="45">
        <v>0</v>
      </c>
      <c r="W22" s="45"/>
      <c r="X22" s="203">
        <f>F22</f>
        <v>15000</v>
      </c>
      <c r="Y22" s="45">
        <f>G22+J22+M22+S22</f>
        <v>20000</v>
      </c>
    </row>
    <row r="23" spans="2:25" ht="21.75" customHeight="1">
      <c r="B23" s="52"/>
      <c r="C23" s="1"/>
      <c r="D23" s="1"/>
      <c r="E23" s="2"/>
      <c r="F23" s="30"/>
      <c r="G23" s="45"/>
      <c r="H23" s="46"/>
      <c r="I23" s="46"/>
      <c r="J23" s="45"/>
      <c r="K23" s="46"/>
      <c r="L23" s="46"/>
      <c r="M23" s="45"/>
      <c r="N23" s="45"/>
      <c r="O23" s="46"/>
      <c r="P23" s="45"/>
      <c r="Q23" s="45"/>
      <c r="R23" s="46"/>
      <c r="S23" s="45"/>
      <c r="T23" s="45"/>
      <c r="U23" s="46"/>
      <c r="V23" s="45"/>
      <c r="W23" s="45"/>
      <c r="X23" s="59"/>
      <c r="Y23" s="45"/>
    </row>
    <row r="24" spans="2:25" ht="21.75" customHeight="1">
      <c r="B24" s="52"/>
      <c r="C24" s="1"/>
      <c r="D24" s="156" t="s">
        <v>93</v>
      </c>
      <c r="E24" s="2"/>
      <c r="F24" s="201">
        <v>0</v>
      </c>
      <c r="G24" s="45"/>
      <c r="H24" s="46"/>
      <c r="I24" s="201">
        <v>0</v>
      </c>
      <c r="J24" s="45"/>
      <c r="K24" s="46"/>
      <c r="L24" s="201">
        <v>0</v>
      </c>
      <c r="M24" s="45"/>
      <c r="N24" s="45"/>
      <c r="O24" s="201">
        <v>0</v>
      </c>
      <c r="P24" s="103">
        <v>0</v>
      </c>
      <c r="Q24" s="45"/>
      <c r="R24" s="201">
        <v>0</v>
      </c>
      <c r="S24" s="45">
        <v>0</v>
      </c>
      <c r="T24" s="45"/>
      <c r="U24" s="201">
        <v>0</v>
      </c>
      <c r="V24" s="45">
        <v>0</v>
      </c>
      <c r="W24" s="45"/>
      <c r="X24" s="203">
        <f>F24+I24+L24+O24+R24+U24</f>
        <v>0</v>
      </c>
      <c r="Y24" s="45">
        <v>0</v>
      </c>
    </row>
    <row r="25" spans="2:25" ht="21.75" customHeight="1">
      <c r="B25" s="52"/>
      <c r="C25" s="1"/>
      <c r="D25" s="1"/>
      <c r="E25" s="2"/>
      <c r="F25" s="2"/>
      <c r="G25" s="45"/>
      <c r="H25" s="46"/>
      <c r="I25" s="46"/>
      <c r="J25" s="45"/>
      <c r="K25" s="46"/>
      <c r="L25" s="46"/>
      <c r="M25" s="45"/>
      <c r="N25" s="45"/>
      <c r="O25" s="46"/>
      <c r="P25" s="45"/>
      <c r="Q25" s="45"/>
      <c r="R25" s="46"/>
      <c r="S25" s="45"/>
      <c r="T25" s="45"/>
      <c r="U25" s="46"/>
      <c r="V25" s="45"/>
      <c r="W25" s="45"/>
      <c r="X25" s="59"/>
      <c r="Y25" s="45"/>
    </row>
    <row r="26" spans="2:25" ht="21.75" customHeight="1">
      <c r="B26" s="52" t="s">
        <v>72</v>
      </c>
      <c r="C26" s="1" t="s">
        <v>59</v>
      </c>
      <c r="D26" s="98" t="s">
        <v>74</v>
      </c>
      <c r="E26" s="2"/>
      <c r="F26" s="199">
        <v>10350</v>
      </c>
      <c r="G26" s="45">
        <v>8210</v>
      </c>
      <c r="H26" s="46"/>
      <c r="I26" s="201">
        <v>0</v>
      </c>
      <c r="J26" s="45">
        <v>0</v>
      </c>
      <c r="K26" s="46"/>
      <c r="L26" s="201">
        <v>0</v>
      </c>
      <c r="M26" s="45">
        <v>0</v>
      </c>
      <c r="N26" s="45"/>
      <c r="O26" s="201">
        <v>0</v>
      </c>
      <c r="P26" s="45">
        <v>0</v>
      </c>
      <c r="Q26" s="45"/>
      <c r="R26" s="201">
        <v>0</v>
      </c>
      <c r="S26" s="45">
        <v>0</v>
      </c>
      <c r="T26" s="45"/>
      <c r="U26" s="302">
        <v>21390</v>
      </c>
      <c r="V26" s="45">
        <v>21390</v>
      </c>
      <c r="W26" s="45"/>
      <c r="X26" s="203">
        <f>F26+I26+L26+O26+R26+U26</f>
        <v>31740</v>
      </c>
      <c r="Y26" s="45">
        <f>G26+J26+M26+P26+S26+V26</f>
        <v>29600</v>
      </c>
    </row>
    <row r="27" spans="2:25" ht="21.75" customHeight="1">
      <c r="B27" s="44"/>
      <c r="C27" s="2"/>
      <c r="D27" s="100" t="s">
        <v>73</v>
      </c>
      <c r="E27" s="2"/>
      <c r="F27" s="2"/>
      <c r="G27" s="46"/>
      <c r="H27" s="46"/>
      <c r="I27" s="46"/>
      <c r="J27" s="46"/>
      <c r="K27" s="46"/>
      <c r="L27" s="46"/>
      <c r="M27" s="46"/>
      <c r="N27" s="45"/>
      <c r="O27" s="46"/>
      <c r="P27" s="45"/>
      <c r="Q27" s="45"/>
      <c r="R27" s="46"/>
      <c r="S27" s="45"/>
      <c r="T27" s="45"/>
      <c r="U27" s="46"/>
      <c r="V27" s="45"/>
      <c r="W27" s="45"/>
      <c r="X27" s="46"/>
      <c r="Y27" s="45"/>
    </row>
    <row r="28" spans="2:25" ht="21.75" customHeight="1">
      <c r="B28" s="2"/>
      <c r="C28" s="2"/>
      <c r="D28" s="2"/>
      <c r="E28" s="2"/>
      <c r="F28" s="2"/>
      <c r="G28" s="46"/>
      <c r="H28" s="46"/>
      <c r="I28" s="46"/>
      <c r="J28" s="46"/>
      <c r="K28" s="46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</row>
    <row r="29" spans="2:25" ht="21.75" customHeight="1" thickBot="1">
      <c r="B29" s="2"/>
      <c r="C29" s="2"/>
      <c r="D29" s="86" t="s">
        <v>20</v>
      </c>
      <c r="E29" s="46"/>
      <c r="F29" s="200">
        <f>SUM(F9:F26)</f>
        <v>40595</v>
      </c>
      <c r="G29" s="99">
        <f>SUM(G9:G26)</f>
        <v>45130</v>
      </c>
      <c r="H29" s="47"/>
      <c r="I29" s="200">
        <f>SUM(I9:I26)</f>
        <v>0</v>
      </c>
      <c r="J29" s="99">
        <f>SUM(J9:J26)</f>
        <v>0</v>
      </c>
      <c r="K29" s="49"/>
      <c r="L29" s="200">
        <f>SUM(L9:L26)</f>
        <v>1500</v>
      </c>
      <c r="M29" s="99">
        <f>SUM(M9:M26)</f>
        <v>1500</v>
      </c>
      <c r="N29" s="50"/>
      <c r="O29" s="200">
        <f>SUM(O9:O26)</f>
        <v>0</v>
      </c>
      <c r="P29" s="99">
        <f>SUM(P9:P27)</f>
        <v>0</v>
      </c>
      <c r="Q29" s="50"/>
      <c r="R29" s="200">
        <f>SUM(R9:R26)</f>
        <v>5400</v>
      </c>
      <c r="S29" s="99">
        <f>SUM(S9:S27)</f>
        <v>4610</v>
      </c>
      <c r="T29" s="51"/>
      <c r="U29" s="200">
        <f>SUM(U9:U26)</f>
        <v>21390</v>
      </c>
      <c r="V29" s="99">
        <f>SUM(V9:V27)</f>
        <v>21390</v>
      </c>
      <c r="W29" s="50"/>
      <c r="X29" s="200">
        <f>SUM(X9:X26)</f>
        <v>68885</v>
      </c>
      <c r="Y29" s="99">
        <f>SUM(Y9:Y26)</f>
        <v>72630</v>
      </c>
    </row>
    <row r="30" spans="2:25" ht="21.75" customHeight="1" thickTop="1">
      <c r="B30" s="40"/>
      <c r="C30" s="41"/>
      <c r="D30" s="4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2:25" ht="15" customHeight="1">
      <c r="B31" s="40" t="s">
        <v>36</v>
      </c>
      <c r="C31" s="41"/>
      <c r="D31" s="41" t="s">
        <v>202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2:4" ht="15" customHeight="1">
      <c r="B32" s="7"/>
      <c r="C32" s="7"/>
      <c r="D32" s="42" t="s">
        <v>203</v>
      </c>
    </row>
    <row r="33" spans="3:4" ht="15" customHeight="1">
      <c r="C33" t="s">
        <v>94</v>
      </c>
      <c r="D33" t="s">
        <v>107</v>
      </c>
    </row>
  </sheetData>
  <sheetProtection/>
  <mergeCells count="9">
    <mergeCell ref="B2:Y2"/>
    <mergeCell ref="B6:D7"/>
    <mergeCell ref="F6:G6"/>
    <mergeCell ref="U6:V6"/>
    <mergeCell ref="X6:Y6"/>
    <mergeCell ref="I6:J6"/>
    <mergeCell ref="L6:M6"/>
    <mergeCell ref="O6:P6"/>
    <mergeCell ref="R6:S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57" r:id="rId2"/>
  <headerFooter alignWithMargins="0">
    <oddHeader>&amp;L&amp;"MS Sans Serif,İtalik"Bütçe ve Performan Programı Şube Müdürlüğü&amp;R&amp;"Times New Roman,İtalik"&amp;D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zoomScale="75" zoomScaleNormal="75" zoomScalePageLayoutView="0" workbookViewId="0" topLeftCell="A1">
      <selection activeCell="F4" sqref="F4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.75390625" style="0" customWidth="1"/>
    <col min="4" max="4" width="36.75390625" style="0" customWidth="1"/>
    <col min="5" max="5" width="1.75390625" style="0" customWidth="1"/>
    <col min="6" max="6" width="32.00390625" style="0" customWidth="1"/>
    <col min="7" max="7" width="1.75390625" style="0" customWidth="1"/>
    <col min="8" max="8" width="18.625" style="144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1.625" style="0" customWidth="1"/>
    <col min="18" max="18" width="20.75390625" style="0" customWidth="1"/>
    <col min="19" max="19" width="2.375" style="0" customWidth="1"/>
  </cols>
  <sheetData>
    <row r="1" spans="2:19" ht="24.75" customHeight="1">
      <c r="B1" s="2"/>
      <c r="C1" s="2"/>
      <c r="D1" s="2"/>
      <c r="E1" s="2"/>
      <c r="F1" s="2"/>
      <c r="G1" s="2"/>
      <c r="H1" s="140"/>
      <c r="I1" s="2"/>
      <c r="J1" s="2"/>
      <c r="K1" s="2"/>
      <c r="L1" s="2"/>
      <c r="M1" s="2"/>
      <c r="N1" s="2"/>
      <c r="O1" s="2"/>
      <c r="P1" s="2"/>
      <c r="Q1" s="2"/>
      <c r="R1" s="2"/>
      <c r="S1" s="6"/>
    </row>
    <row r="2" spans="2:19" ht="45" customHeight="1">
      <c r="B2" s="428" t="s">
        <v>199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6"/>
    </row>
    <row r="3" spans="1:19" ht="34.5" customHeight="1">
      <c r="A3" s="6"/>
      <c r="B3" s="36" t="s">
        <v>0</v>
      </c>
      <c r="C3" s="39" t="s">
        <v>10</v>
      </c>
      <c r="D3" s="37" t="s">
        <v>87</v>
      </c>
      <c r="E3" s="7"/>
      <c r="F3" s="7"/>
      <c r="G3" s="7"/>
      <c r="H3" s="25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ht="24.75" customHeight="1">
      <c r="A4" s="6"/>
      <c r="B4" s="36" t="s">
        <v>1</v>
      </c>
      <c r="C4" s="39" t="s">
        <v>10</v>
      </c>
      <c r="D4" s="37" t="s">
        <v>11</v>
      </c>
      <c r="E4" s="7"/>
      <c r="F4" s="7"/>
      <c r="G4" s="7"/>
      <c r="H4" s="25"/>
      <c r="I4" s="7"/>
      <c r="J4" s="7"/>
      <c r="K4" s="7"/>
      <c r="L4" s="7"/>
      <c r="M4" s="7"/>
      <c r="N4" s="7"/>
      <c r="O4" s="7"/>
      <c r="P4" s="7"/>
      <c r="Q4" s="7"/>
      <c r="R4" s="3" t="s">
        <v>188</v>
      </c>
      <c r="S4" s="6"/>
    </row>
    <row r="5" spans="1:23" ht="24.75" customHeight="1">
      <c r="A5" s="6"/>
      <c r="B5" s="13"/>
      <c r="C5" s="19"/>
      <c r="D5" s="13"/>
      <c r="E5" s="18"/>
      <c r="F5" s="18"/>
      <c r="G5" s="18"/>
      <c r="H5" s="141"/>
      <c r="I5" s="18"/>
      <c r="J5" s="18"/>
      <c r="K5" s="18"/>
      <c r="L5" s="18"/>
      <c r="M5" s="18"/>
      <c r="N5" s="18"/>
      <c r="O5" s="18"/>
      <c r="P5" s="18"/>
      <c r="Q5" s="18"/>
      <c r="R5" s="19"/>
      <c r="S5" s="124"/>
      <c r="T5" s="29"/>
      <c r="U5" s="29"/>
      <c r="V5" s="29"/>
      <c r="W5" s="29"/>
    </row>
    <row r="6" spans="1:23" s="137" customFormat="1" ht="24.75" customHeight="1">
      <c r="A6" s="130"/>
      <c r="B6" s="429" t="s">
        <v>2</v>
      </c>
      <c r="C6" s="131"/>
      <c r="D6" s="431" t="s">
        <v>83</v>
      </c>
      <c r="E6" s="131"/>
      <c r="F6" s="429" t="s">
        <v>4</v>
      </c>
      <c r="G6" s="132"/>
      <c r="H6" s="127" t="s">
        <v>81</v>
      </c>
      <c r="I6" s="133"/>
      <c r="J6" s="127" t="s">
        <v>103</v>
      </c>
      <c r="K6" s="133"/>
      <c r="L6" s="127" t="s">
        <v>85</v>
      </c>
      <c r="M6" s="133"/>
      <c r="N6" s="127" t="s">
        <v>17</v>
      </c>
      <c r="O6" s="133"/>
      <c r="P6" s="127" t="s">
        <v>122</v>
      </c>
      <c r="Q6" s="133"/>
      <c r="R6" s="127" t="s">
        <v>16</v>
      </c>
      <c r="S6" s="134"/>
      <c r="T6" s="135"/>
      <c r="U6" s="136"/>
      <c r="V6" s="136"/>
      <c r="W6" s="136"/>
    </row>
    <row r="7" spans="1:23" s="137" customFormat="1" ht="24.75" customHeight="1">
      <c r="A7" s="130"/>
      <c r="B7" s="430"/>
      <c r="C7" s="132"/>
      <c r="D7" s="430"/>
      <c r="E7" s="131"/>
      <c r="F7" s="430"/>
      <c r="G7" s="132"/>
      <c r="H7" s="138" t="s">
        <v>82</v>
      </c>
      <c r="I7" s="133"/>
      <c r="J7" s="138" t="s">
        <v>84</v>
      </c>
      <c r="K7" s="133"/>
      <c r="L7" s="138" t="s">
        <v>86</v>
      </c>
      <c r="M7" s="139"/>
      <c r="N7" s="138" t="s">
        <v>18</v>
      </c>
      <c r="O7" s="139"/>
      <c r="P7" s="138" t="s">
        <v>123</v>
      </c>
      <c r="Q7" s="133"/>
      <c r="R7" s="127" t="s">
        <v>5</v>
      </c>
      <c r="S7" s="134"/>
      <c r="T7" s="135"/>
      <c r="U7" s="136"/>
      <c r="V7" s="136"/>
      <c r="W7" s="136"/>
    </row>
    <row r="8" spans="1:23" s="43" customFormat="1" ht="24.75" customHeight="1">
      <c r="A8" s="6"/>
      <c r="B8" s="129"/>
      <c r="C8" s="129"/>
      <c r="D8" s="129"/>
      <c r="E8" s="124"/>
      <c r="F8" s="124"/>
      <c r="G8" s="124"/>
      <c r="H8" s="142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8"/>
      <c r="U8" s="128"/>
      <c r="V8" s="128"/>
      <c r="W8" s="128"/>
    </row>
    <row r="9" spans="2:18" s="46" customFormat="1" ht="24.75" customHeight="1">
      <c r="B9" s="54" t="s">
        <v>209</v>
      </c>
      <c r="C9" s="55"/>
      <c r="D9" s="56" t="s">
        <v>32</v>
      </c>
      <c r="F9" s="46" t="s">
        <v>80</v>
      </c>
      <c r="H9" s="54" t="s">
        <v>215</v>
      </c>
      <c r="J9" s="46">
        <v>50</v>
      </c>
      <c r="L9" s="57" t="s">
        <v>6</v>
      </c>
      <c r="N9" s="58" t="s">
        <v>6</v>
      </c>
      <c r="P9" s="58" t="s">
        <v>6</v>
      </c>
      <c r="R9" s="59">
        <f>SUM(J9:N9)</f>
        <v>50</v>
      </c>
    </row>
    <row r="10" spans="2:18" s="46" customFormat="1" ht="39.75" customHeight="1">
      <c r="B10" s="54" t="s">
        <v>7</v>
      </c>
      <c r="D10" s="46" t="s">
        <v>171</v>
      </c>
      <c r="F10" s="295" t="s">
        <v>210</v>
      </c>
      <c r="H10" s="54" t="s">
        <v>214</v>
      </c>
      <c r="J10" s="57">
        <v>3000</v>
      </c>
      <c r="L10" s="57">
        <v>0</v>
      </c>
      <c r="N10" s="57">
        <v>2000</v>
      </c>
      <c r="P10" s="58" t="s">
        <v>6</v>
      </c>
      <c r="R10" s="59">
        <f>SUM(J10:N10)</f>
        <v>5000</v>
      </c>
    </row>
    <row r="11" spans="2:18" s="46" customFormat="1" ht="36.75" customHeight="1">
      <c r="B11" s="54" t="s">
        <v>68</v>
      </c>
      <c r="D11" s="46" t="s">
        <v>173</v>
      </c>
      <c r="F11" s="295" t="s">
        <v>211</v>
      </c>
      <c r="H11" s="54" t="s">
        <v>189</v>
      </c>
      <c r="I11" s="56"/>
      <c r="J11" s="161">
        <v>3340</v>
      </c>
      <c r="K11" s="161"/>
      <c r="L11" s="57">
        <v>0</v>
      </c>
      <c r="M11" s="161"/>
      <c r="N11" s="71">
        <v>2110</v>
      </c>
      <c r="O11" s="56"/>
      <c r="P11" s="60" t="s">
        <v>200</v>
      </c>
      <c r="Q11" s="56"/>
      <c r="R11" s="59">
        <f>SUM(J11:N11)</f>
        <v>5450</v>
      </c>
    </row>
    <row r="12" spans="2:18" s="46" customFormat="1" ht="53.25" customHeight="1">
      <c r="B12" s="54" t="s">
        <v>212</v>
      </c>
      <c r="D12" s="46" t="s">
        <v>172</v>
      </c>
      <c r="F12" s="295" t="s">
        <v>213</v>
      </c>
      <c r="H12" s="54" t="s">
        <v>215</v>
      </c>
      <c r="J12" s="57">
        <v>2000</v>
      </c>
      <c r="L12" s="57">
        <v>1500</v>
      </c>
      <c r="N12" s="57">
        <v>500</v>
      </c>
      <c r="P12" s="58" t="s">
        <v>6</v>
      </c>
      <c r="R12" s="59">
        <f>SUM(J12:N12)</f>
        <v>4000</v>
      </c>
    </row>
    <row r="13" spans="2:18" s="46" customFormat="1" ht="24.75" customHeight="1">
      <c r="B13" s="54" t="s">
        <v>174</v>
      </c>
      <c r="D13" s="46" t="s">
        <v>108</v>
      </c>
      <c r="F13" s="46" t="s">
        <v>190</v>
      </c>
      <c r="H13" s="54" t="s">
        <v>191</v>
      </c>
      <c r="I13" s="56"/>
      <c r="J13" s="57">
        <v>4000</v>
      </c>
      <c r="K13" s="56"/>
      <c r="L13" s="60" t="s">
        <v>6</v>
      </c>
      <c r="M13" s="56"/>
      <c r="N13" s="60" t="s">
        <v>6</v>
      </c>
      <c r="O13" s="56"/>
      <c r="P13" s="60" t="s">
        <v>6</v>
      </c>
      <c r="Q13" s="56"/>
      <c r="R13" s="59">
        <f>SUM(J13:N13)</f>
        <v>4000</v>
      </c>
    </row>
    <row r="14" s="46" customFormat="1" ht="24.75" customHeight="1">
      <c r="H14" s="54"/>
    </row>
    <row r="15" spans="8:18" s="46" customFormat="1" ht="24.75" customHeight="1" thickBot="1">
      <c r="H15" s="61" t="s">
        <v>5</v>
      </c>
      <c r="J15" s="125">
        <f>SUM(J9:J14)</f>
        <v>12390</v>
      </c>
      <c r="L15" s="125">
        <f>SUM(L9:L14)</f>
        <v>1500</v>
      </c>
      <c r="N15" s="125">
        <f>SUM(N9:N14)</f>
        <v>4610</v>
      </c>
      <c r="P15" s="296" t="s">
        <v>200</v>
      </c>
      <c r="R15" s="125">
        <f>SUM(J15:N15)</f>
        <v>18500</v>
      </c>
    </row>
    <row r="16" spans="1:19" ht="24.75" customHeight="1" thickTop="1">
      <c r="A16" s="6"/>
      <c r="E16" s="6"/>
      <c r="F16" s="6"/>
      <c r="G16" s="6"/>
      <c r="H16" s="143"/>
      <c r="I16" s="6"/>
      <c r="J16" s="6"/>
      <c r="K16" s="6"/>
      <c r="L16" s="6"/>
      <c r="M16" s="6"/>
      <c r="N16" s="6"/>
      <c r="O16" s="6"/>
      <c r="P16" s="6"/>
      <c r="Q16" s="6"/>
      <c r="R16" s="87"/>
      <c r="S16" s="6"/>
    </row>
    <row r="17" spans="2:4" ht="24.75" customHeight="1">
      <c r="B17" s="40" t="s">
        <v>36</v>
      </c>
      <c r="C17" s="41"/>
      <c r="D17" s="41" t="s">
        <v>202</v>
      </c>
    </row>
    <row r="18" spans="2:4" ht="24.75" customHeight="1">
      <c r="B18" s="7"/>
      <c r="C18" s="7"/>
      <c r="D18" s="42" t="s">
        <v>203</v>
      </c>
    </row>
    <row r="19" spans="2:4" ht="24.75" customHeight="1">
      <c r="B19" s="7"/>
      <c r="C19" s="7"/>
      <c r="D19" t="s">
        <v>169</v>
      </c>
    </row>
    <row r="20" spans="2:4" ht="24.75" customHeight="1">
      <c r="B20" s="7"/>
      <c r="C20" s="7"/>
      <c r="D20" s="42"/>
    </row>
    <row r="21" spans="2:4" ht="24.75" customHeight="1">
      <c r="B21" s="7"/>
      <c r="C21" s="7"/>
      <c r="D21" s="42"/>
    </row>
    <row r="22" spans="2:19" ht="24.75" customHeight="1">
      <c r="B22" s="2"/>
      <c r="C22" s="2"/>
      <c r="D22" s="2"/>
      <c r="E22" s="2"/>
      <c r="F22" s="2"/>
      <c r="G22" s="2"/>
      <c r="H22" s="140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</row>
    <row r="23" spans="2:19" ht="45" customHeight="1">
      <c r="B23" s="432" t="s">
        <v>208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4"/>
      <c r="S23" s="6"/>
    </row>
    <row r="24" spans="1:19" ht="34.5" customHeight="1">
      <c r="A24" s="6"/>
      <c r="B24" s="8" t="s">
        <v>0</v>
      </c>
      <c r="C24" s="10" t="s">
        <v>10</v>
      </c>
      <c r="D24" s="26" t="s">
        <v>31</v>
      </c>
      <c r="E24" s="7"/>
      <c r="F24" s="7"/>
      <c r="G24" s="7"/>
      <c r="H24" s="25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</row>
    <row r="25" spans="1:19" ht="24.75" customHeight="1">
      <c r="A25" s="6"/>
      <c r="B25" s="8" t="s">
        <v>1</v>
      </c>
      <c r="C25" s="10" t="s">
        <v>10</v>
      </c>
      <c r="D25" s="26" t="s">
        <v>11</v>
      </c>
      <c r="E25" s="7"/>
      <c r="F25" s="7"/>
      <c r="G25" s="7"/>
      <c r="H25" s="25"/>
      <c r="I25" s="7"/>
      <c r="J25" s="7"/>
      <c r="K25" s="7"/>
      <c r="L25" s="7"/>
      <c r="M25" s="7"/>
      <c r="N25" s="7"/>
      <c r="O25" s="7"/>
      <c r="P25" s="7"/>
      <c r="Q25" s="7"/>
      <c r="R25" s="3" t="s">
        <v>188</v>
      </c>
      <c r="S25" s="6"/>
    </row>
    <row r="26" spans="1:19" ht="24.75" customHeight="1">
      <c r="A26" s="6"/>
      <c r="B26" s="8"/>
      <c r="C26" s="10"/>
      <c r="D26" s="8"/>
      <c r="E26" s="7"/>
      <c r="F26" s="7"/>
      <c r="G26" s="7"/>
      <c r="H26" s="25"/>
      <c r="I26" s="7"/>
      <c r="J26" s="7"/>
      <c r="K26" s="7"/>
      <c r="L26" s="7"/>
      <c r="M26" s="7"/>
      <c r="N26" s="7"/>
      <c r="O26" s="7"/>
      <c r="P26" s="7"/>
      <c r="Q26" s="7"/>
      <c r="R26" s="10"/>
      <c r="S26" s="6"/>
    </row>
    <row r="27" spans="1:19" ht="24.75" customHeight="1">
      <c r="A27" s="6"/>
      <c r="B27" s="435" t="s">
        <v>2</v>
      </c>
      <c r="C27" s="7"/>
      <c r="D27" s="437" t="s">
        <v>25</v>
      </c>
      <c r="E27" s="7"/>
      <c r="F27" s="435" t="s">
        <v>4</v>
      </c>
      <c r="G27" s="8"/>
      <c r="H27" s="32" t="s">
        <v>81</v>
      </c>
      <c r="I27" s="10"/>
      <c r="J27" s="32" t="s">
        <v>103</v>
      </c>
      <c r="K27" s="10"/>
      <c r="L27" s="32" t="s">
        <v>15</v>
      </c>
      <c r="M27" s="10"/>
      <c r="N27" s="32" t="s">
        <v>17</v>
      </c>
      <c r="O27" s="10"/>
      <c r="P27" s="32" t="s">
        <v>17</v>
      </c>
      <c r="Q27" s="10"/>
      <c r="R27" s="32" t="s">
        <v>16</v>
      </c>
      <c r="S27" s="6"/>
    </row>
    <row r="28" spans="1:19" ht="24.75" customHeight="1" thickBot="1">
      <c r="A28" s="6"/>
      <c r="B28" s="436"/>
      <c r="C28" s="23"/>
      <c r="D28" s="436"/>
      <c r="E28" s="24"/>
      <c r="F28" s="436"/>
      <c r="G28" s="8"/>
      <c r="H28" s="33" t="s">
        <v>82</v>
      </c>
      <c r="I28" s="10"/>
      <c r="J28" s="33" t="s">
        <v>13</v>
      </c>
      <c r="K28" s="10"/>
      <c r="L28" s="33" t="s">
        <v>13</v>
      </c>
      <c r="M28" s="11"/>
      <c r="N28" s="33" t="s">
        <v>18</v>
      </c>
      <c r="O28" s="11"/>
      <c r="P28" s="33" t="s">
        <v>18</v>
      </c>
      <c r="Q28" s="10"/>
      <c r="R28" s="34" t="s">
        <v>5</v>
      </c>
      <c r="S28" s="6"/>
    </row>
    <row r="29" spans="1:19" ht="24.75" customHeight="1" thickTop="1">
      <c r="A29" s="6"/>
      <c r="B29" s="12"/>
      <c r="C29" s="13"/>
      <c r="D29" s="13"/>
      <c r="E29" s="7"/>
      <c r="F29" s="7"/>
      <c r="G29" s="7"/>
      <c r="H29" s="25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</row>
    <row r="30" spans="1:19" ht="24.75" customHeight="1">
      <c r="A30" s="6"/>
      <c r="B30" s="13"/>
      <c r="C30" s="13"/>
      <c r="D30" s="18" t="s">
        <v>33</v>
      </c>
      <c r="E30" s="7"/>
      <c r="F30" s="7"/>
      <c r="G30" s="7"/>
      <c r="H30" s="145"/>
      <c r="I30" s="14"/>
      <c r="J30" s="14">
        <v>500</v>
      </c>
      <c r="K30" s="14"/>
      <c r="L30" s="14">
        <v>0</v>
      </c>
      <c r="M30" s="14"/>
      <c r="N30" s="14">
        <v>0</v>
      </c>
      <c r="O30" s="14"/>
      <c r="P30" s="14">
        <v>0</v>
      </c>
      <c r="Q30" s="14"/>
      <c r="R30" s="14">
        <f>SUM(J30:Q30)</f>
        <v>500</v>
      </c>
      <c r="S30" s="6"/>
    </row>
    <row r="31" spans="1:19" ht="24.75" customHeight="1">
      <c r="A31" s="6"/>
      <c r="B31" s="13"/>
      <c r="C31" s="13"/>
      <c r="D31" s="18"/>
      <c r="E31" s="7"/>
      <c r="F31" s="7"/>
      <c r="G31" s="7"/>
      <c r="H31" s="14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6"/>
    </row>
    <row r="32" spans="1:19" ht="24.75" customHeight="1">
      <c r="A32" s="6"/>
      <c r="B32" s="25"/>
      <c r="C32" s="7"/>
      <c r="D32" s="7"/>
      <c r="E32" s="7"/>
      <c r="F32" s="7"/>
      <c r="G32" s="7"/>
      <c r="H32" s="145"/>
      <c r="I32" s="14"/>
      <c r="J32" s="14"/>
      <c r="K32" s="14"/>
      <c r="L32" s="17"/>
      <c r="M32" s="14"/>
      <c r="N32" s="17"/>
      <c r="O32" s="14"/>
      <c r="P32" s="17"/>
      <c r="Q32" s="14"/>
      <c r="R32" s="14"/>
      <c r="S32" s="6"/>
    </row>
    <row r="33" spans="1:19" ht="24.75" customHeight="1">
      <c r="A33" s="6"/>
      <c r="B33" s="25"/>
      <c r="C33" s="7"/>
      <c r="D33" s="7"/>
      <c r="E33" s="7"/>
      <c r="F33" s="7"/>
      <c r="G33" s="7"/>
      <c r="H33" s="145"/>
      <c r="I33" s="14"/>
      <c r="J33" s="14"/>
      <c r="K33" s="14"/>
      <c r="L33" s="17"/>
      <c r="M33" s="14"/>
      <c r="N33" s="17"/>
      <c r="O33" s="14"/>
      <c r="P33" s="17"/>
      <c r="Q33" s="14"/>
      <c r="R33" s="14"/>
      <c r="S33" s="6"/>
    </row>
    <row r="34" spans="1:19" ht="24.75" customHeight="1">
      <c r="A34" s="6"/>
      <c r="B34" s="7"/>
      <c r="C34" s="7"/>
      <c r="D34" s="7"/>
      <c r="E34" s="7"/>
      <c r="F34" s="7"/>
      <c r="G34" s="7"/>
      <c r="H34" s="14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6"/>
    </row>
    <row r="35" spans="1:19" ht="24.75" customHeight="1" thickBot="1">
      <c r="A35" s="6"/>
      <c r="B35" s="7"/>
      <c r="C35" s="7"/>
      <c r="D35" s="7"/>
      <c r="E35" s="7"/>
      <c r="F35" s="8" t="s">
        <v>5</v>
      </c>
      <c r="G35" s="7"/>
      <c r="H35" s="146"/>
      <c r="I35" s="14"/>
      <c r="J35" s="22">
        <f>SUM(J30:J34)</f>
        <v>500</v>
      </c>
      <c r="K35" s="14"/>
      <c r="L35" s="22">
        <f>SUM(L30:L34)</f>
        <v>0</v>
      </c>
      <c r="M35" s="14"/>
      <c r="N35" s="22">
        <f>SUM(N30:N34)</f>
        <v>0</v>
      </c>
      <c r="O35" s="14"/>
      <c r="P35" s="22">
        <f>SUM(P30:P34)</f>
        <v>0</v>
      </c>
      <c r="Q35" s="14"/>
      <c r="R35" s="22">
        <f>SUM(R30:R34)</f>
        <v>500</v>
      </c>
      <c r="S35" s="6"/>
    </row>
    <row r="36" spans="1:19" ht="24.75" customHeight="1" thickTop="1">
      <c r="A36" s="6"/>
      <c r="B36" s="6"/>
      <c r="C36" s="6"/>
      <c r="D36" s="6"/>
      <c r="E36" s="6"/>
      <c r="F36" s="6"/>
      <c r="G36" s="6"/>
      <c r="H36" s="14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24.75" customHeight="1">
      <c r="A37" s="6"/>
      <c r="B37" s="6"/>
      <c r="C37" s="6"/>
      <c r="D37" s="6"/>
      <c r="E37" s="6"/>
      <c r="F37" s="6"/>
      <c r="G37" s="6"/>
      <c r="H37" s="14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24.75" customHeight="1">
      <c r="A38" s="6"/>
      <c r="B38" s="6"/>
      <c r="C38" s="6"/>
      <c r="D38" s="6"/>
      <c r="E38" s="6"/>
      <c r="F38" s="6"/>
      <c r="G38" s="6"/>
      <c r="H38" s="14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24.75" customHeight="1">
      <c r="A39" s="6"/>
      <c r="B39" s="6"/>
      <c r="C39" s="6"/>
      <c r="D39" s="6"/>
      <c r="E39" s="6"/>
      <c r="F39" s="6"/>
      <c r="G39" s="6"/>
      <c r="H39" s="143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ht="24.75" customHeight="1"/>
    <row r="41" spans="2:4" ht="24" customHeight="1">
      <c r="B41" s="40" t="s">
        <v>36</v>
      </c>
      <c r="C41" s="41"/>
      <c r="D41" s="41" t="s">
        <v>202</v>
      </c>
    </row>
    <row r="42" spans="2:4" ht="24" customHeight="1">
      <c r="B42" s="7"/>
      <c r="C42" s="7"/>
      <c r="D42" s="42" t="s">
        <v>203</v>
      </c>
    </row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spans="1:18" ht="30" customHeight="1">
      <c r="A51" s="6"/>
      <c r="B51" s="421" t="s">
        <v>208</v>
      </c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3"/>
    </row>
    <row r="52" spans="1:18" ht="30" customHeight="1">
      <c r="A52" s="6"/>
      <c r="B52" s="424" t="s">
        <v>58</v>
      </c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6"/>
    </row>
    <row r="53" spans="1:17" ht="45" customHeight="1">
      <c r="A53" s="6"/>
      <c r="B53" s="8" t="s">
        <v>0</v>
      </c>
      <c r="C53" s="7" t="s">
        <v>10</v>
      </c>
      <c r="D53" s="37" t="s">
        <v>87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8" ht="34.5" customHeight="1">
      <c r="A54" s="6"/>
      <c r="B54" s="8" t="s">
        <v>1</v>
      </c>
      <c r="C54" s="7" t="s">
        <v>10</v>
      </c>
      <c r="D54" s="8" t="s">
        <v>11</v>
      </c>
      <c r="E54" s="7"/>
      <c r="F54" s="7"/>
      <c r="G54" s="7"/>
      <c r="H54" s="7"/>
      <c r="I54" s="7"/>
      <c r="J54" s="7"/>
      <c r="K54" s="7"/>
      <c r="L54" s="7"/>
      <c r="M54" s="7"/>
      <c r="O54" s="7"/>
      <c r="R54" s="3" t="s">
        <v>188</v>
      </c>
    </row>
    <row r="55" spans="1:17" ht="24.75" customHeight="1">
      <c r="A55" s="6"/>
      <c r="B55" s="8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"/>
    </row>
    <row r="56" spans="1:23" s="137" customFormat="1" ht="24.75" customHeight="1">
      <c r="A56" s="130"/>
      <c r="B56" s="418" t="s">
        <v>2</v>
      </c>
      <c r="C56" s="131"/>
      <c r="D56" s="420" t="s">
        <v>83</v>
      </c>
      <c r="E56" s="131"/>
      <c r="F56" s="418" t="s">
        <v>4</v>
      </c>
      <c r="G56" s="132"/>
      <c r="H56" s="303" t="s">
        <v>81</v>
      </c>
      <c r="I56" s="133"/>
      <c r="J56" s="303" t="s">
        <v>103</v>
      </c>
      <c r="K56" s="133"/>
      <c r="L56" s="418" t="s">
        <v>88</v>
      </c>
      <c r="M56" s="133"/>
      <c r="N56" s="303" t="s">
        <v>17</v>
      </c>
      <c r="O56" s="133"/>
      <c r="P56" s="303" t="s">
        <v>17</v>
      </c>
      <c r="Q56" s="133"/>
      <c r="R56" s="303" t="s">
        <v>16</v>
      </c>
      <c r="S56" s="134"/>
      <c r="T56" s="135"/>
      <c r="U56" s="136"/>
      <c r="V56" s="136"/>
      <c r="W56" s="136"/>
    </row>
    <row r="57" spans="1:23" s="137" customFormat="1" ht="24.75" customHeight="1">
      <c r="A57" s="130"/>
      <c r="B57" s="419"/>
      <c r="C57" s="132"/>
      <c r="D57" s="419"/>
      <c r="E57" s="131"/>
      <c r="F57" s="419"/>
      <c r="G57" s="132"/>
      <c r="H57" s="304" t="s">
        <v>82</v>
      </c>
      <c r="I57" s="133"/>
      <c r="J57" s="304" t="s">
        <v>84</v>
      </c>
      <c r="K57" s="133"/>
      <c r="L57" s="427"/>
      <c r="M57" s="139"/>
      <c r="N57" s="304" t="s">
        <v>18</v>
      </c>
      <c r="O57" s="139"/>
      <c r="P57" s="304" t="s">
        <v>18</v>
      </c>
      <c r="Q57" s="133"/>
      <c r="R57" s="305" t="s">
        <v>5</v>
      </c>
      <c r="S57" s="134"/>
      <c r="T57" s="135"/>
      <c r="U57" s="136"/>
      <c r="V57" s="136"/>
      <c r="W57" s="136"/>
    </row>
    <row r="58" spans="1:22" s="46" customFormat="1" ht="24.75" customHeight="1">
      <c r="A58" s="56"/>
      <c r="B58" s="69"/>
      <c r="C58" s="69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68"/>
      <c r="S58" s="68"/>
      <c r="T58" s="68"/>
      <c r="U58" s="68"/>
      <c r="V58" s="68"/>
    </row>
    <row r="59" spans="2:18" s="46" customFormat="1" ht="24.75" customHeight="1">
      <c r="B59" s="54"/>
      <c r="D59" s="46" t="s">
        <v>75</v>
      </c>
      <c r="F59" s="46" t="s">
        <v>216</v>
      </c>
      <c r="H59" s="54" t="s">
        <v>215</v>
      </c>
      <c r="I59" s="56"/>
      <c r="J59" s="57">
        <v>89</v>
      </c>
      <c r="K59" s="56"/>
      <c r="L59" s="60" t="s">
        <v>6</v>
      </c>
      <c r="M59" s="56"/>
      <c r="N59" s="60" t="s">
        <v>6</v>
      </c>
      <c r="O59" s="56"/>
      <c r="P59" s="60" t="s">
        <v>6</v>
      </c>
      <c r="Q59" s="56"/>
      <c r="R59" s="59">
        <f>SUM(J59:N59)</f>
        <v>89</v>
      </c>
    </row>
    <row r="60" spans="9:17" s="46" customFormat="1" ht="24.75" customHeight="1">
      <c r="I60" s="59"/>
      <c r="K60" s="59"/>
      <c r="M60" s="58"/>
      <c r="O60" s="58"/>
      <c r="Q60" s="65"/>
    </row>
    <row r="61" spans="9:17" s="46" customFormat="1" ht="24.75" customHeight="1">
      <c r="I61" s="59"/>
      <c r="K61" s="59"/>
      <c r="M61" s="58"/>
      <c r="O61" s="58"/>
      <c r="Q61" s="65"/>
    </row>
    <row r="62" spans="9:17" s="46" customFormat="1" ht="24.75" customHeight="1">
      <c r="I62" s="59"/>
      <c r="K62" s="59"/>
      <c r="M62" s="58"/>
      <c r="O62" s="58"/>
      <c r="Q62" s="65"/>
    </row>
    <row r="63" spans="9:17" s="46" customFormat="1" ht="24.75" customHeight="1">
      <c r="I63" s="59"/>
      <c r="K63" s="59"/>
      <c r="M63" s="58"/>
      <c r="O63" s="58"/>
      <c r="Q63" s="65"/>
    </row>
    <row r="64" spans="9:17" s="46" customFormat="1" ht="24.75" customHeight="1">
      <c r="I64" s="59"/>
      <c r="K64" s="59"/>
      <c r="M64" s="58"/>
      <c r="O64" s="58"/>
      <c r="Q64" s="65"/>
    </row>
    <row r="65" spans="11:17" s="46" customFormat="1" ht="24.75" customHeight="1">
      <c r="K65" s="56"/>
      <c r="M65" s="56"/>
      <c r="O65" s="56"/>
      <c r="Q65" s="56"/>
    </row>
    <row r="66" spans="10:18" s="46" customFormat="1" ht="24.75" customHeight="1" thickBot="1">
      <c r="J66" s="105">
        <f>SUM(J59:J64)</f>
        <v>89</v>
      </c>
      <c r="L66" s="105">
        <f>SUM(L59:L64)</f>
        <v>0</v>
      </c>
      <c r="N66" s="105">
        <f>SUM(N59:N64)</f>
        <v>0</v>
      </c>
      <c r="P66" s="105">
        <f>SUM(P59:P64)</f>
        <v>0</v>
      </c>
      <c r="R66" s="105">
        <f>SUM(R59:R64)</f>
        <v>89</v>
      </c>
    </row>
    <row r="67" s="46" customFormat="1" ht="24.75" customHeight="1" thickTop="1"/>
    <row r="68" spans="1:17" ht="24.7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24.7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24.7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24.75" customHeight="1">
      <c r="A71" s="6"/>
      <c r="B71" s="40" t="s">
        <v>36</v>
      </c>
      <c r="C71" s="41"/>
      <c r="D71" s="41" t="s">
        <v>202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4" ht="15.75">
      <c r="B72" s="7"/>
      <c r="C72" s="7"/>
      <c r="D72" s="42" t="s">
        <v>203</v>
      </c>
    </row>
  </sheetData>
  <sheetProtection/>
  <mergeCells count="14">
    <mergeCell ref="B2:R2"/>
    <mergeCell ref="B6:B7"/>
    <mergeCell ref="D6:D7"/>
    <mergeCell ref="F6:F7"/>
    <mergeCell ref="B23:R23"/>
    <mergeCell ref="B27:B28"/>
    <mergeCell ref="D27:D28"/>
    <mergeCell ref="F27:F28"/>
    <mergeCell ref="B56:B57"/>
    <mergeCell ref="D56:D57"/>
    <mergeCell ref="F56:F57"/>
    <mergeCell ref="B51:R51"/>
    <mergeCell ref="B52:R52"/>
    <mergeCell ref="L56:L5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&amp;L&amp;"MS Sans Serif,İtalik"Bütçe ve  Performans Programı Şube Müdürlüğü&amp;R&amp;"Times New Roman Tur,İtalik"&amp;D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82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1.625" style="0" customWidth="1"/>
    <col min="4" max="4" width="39.75390625" style="0" customWidth="1"/>
    <col min="5" max="5" width="1.625" style="0" customWidth="1"/>
    <col min="6" max="6" width="31.875" style="0" customWidth="1"/>
    <col min="7" max="7" width="1.625" style="0" customWidth="1"/>
    <col min="8" max="8" width="18.875" style="0" customWidth="1"/>
    <col min="9" max="9" width="1.625" style="0" customWidth="1"/>
    <col min="10" max="10" width="20.75390625" style="0" customWidth="1"/>
    <col min="11" max="11" width="1.625" style="0" customWidth="1"/>
    <col min="12" max="12" width="20.75390625" style="0" customWidth="1"/>
    <col min="13" max="13" width="1.625" style="0" customWidth="1"/>
    <col min="14" max="14" width="20.75390625" style="0" customWidth="1"/>
    <col min="15" max="15" width="1.625" style="0" customWidth="1"/>
    <col min="16" max="16" width="20.75390625" style="0" customWidth="1"/>
    <col min="17" max="17" width="2.625" style="0" customWidth="1"/>
  </cols>
  <sheetData>
    <row r="1" spans="1:16" ht="24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6"/>
      <c r="B2" s="428" t="s">
        <v>206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6" ht="34.5" customHeight="1">
      <c r="A3" s="6"/>
      <c r="B3" s="36" t="s">
        <v>0</v>
      </c>
      <c r="C3" s="38" t="s">
        <v>10</v>
      </c>
      <c r="D3" s="37" t="s">
        <v>12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4.75" customHeight="1">
      <c r="A4" s="6"/>
      <c r="B4" s="36" t="s">
        <v>1</v>
      </c>
      <c r="C4" s="38" t="s">
        <v>10</v>
      </c>
      <c r="D4" s="37" t="s">
        <v>11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 t="s">
        <v>188</v>
      </c>
    </row>
    <row r="5" spans="1:20" ht="24.75" customHeight="1">
      <c r="A5" s="6"/>
      <c r="B5" s="13"/>
      <c r="C5" s="18"/>
      <c r="D5" s="1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9"/>
      <c r="R5" s="29"/>
      <c r="S5" s="29"/>
      <c r="T5" s="29"/>
    </row>
    <row r="6" spans="1:24" ht="24.75" customHeight="1">
      <c r="A6" s="6"/>
      <c r="B6" s="444" t="s">
        <v>2</v>
      </c>
      <c r="C6" s="96"/>
      <c r="D6" s="446" t="s">
        <v>89</v>
      </c>
      <c r="E6" s="96"/>
      <c r="F6" s="444" t="s">
        <v>4</v>
      </c>
      <c r="G6" s="111"/>
      <c r="H6" s="307" t="s">
        <v>81</v>
      </c>
      <c r="I6" s="114"/>
      <c r="J6" s="307" t="s">
        <v>103</v>
      </c>
      <c r="K6" s="114"/>
      <c r="L6" s="307" t="s">
        <v>27</v>
      </c>
      <c r="M6" s="114"/>
      <c r="N6" s="307" t="s">
        <v>15</v>
      </c>
      <c r="O6" s="114"/>
      <c r="P6" s="307" t="s">
        <v>16</v>
      </c>
      <c r="Q6" s="115"/>
      <c r="R6" s="115"/>
      <c r="S6" s="115"/>
      <c r="T6" s="115"/>
      <c r="U6" s="115"/>
      <c r="V6" s="82"/>
      <c r="W6" s="82"/>
      <c r="X6" s="82"/>
    </row>
    <row r="7" spans="1:24" ht="24.75" customHeight="1">
      <c r="A7" s="6"/>
      <c r="B7" s="445"/>
      <c r="C7" s="116"/>
      <c r="D7" s="445"/>
      <c r="E7" s="117"/>
      <c r="F7" s="445"/>
      <c r="G7" s="111"/>
      <c r="H7" s="308" t="s">
        <v>82</v>
      </c>
      <c r="I7" s="114"/>
      <c r="J7" s="308" t="s">
        <v>84</v>
      </c>
      <c r="K7" s="114"/>
      <c r="L7" s="308" t="s">
        <v>71</v>
      </c>
      <c r="M7" s="85"/>
      <c r="N7" s="308" t="s">
        <v>13</v>
      </c>
      <c r="O7" s="114"/>
      <c r="P7" s="309" t="s">
        <v>5</v>
      </c>
      <c r="Q7" s="115"/>
      <c r="R7" s="115"/>
      <c r="S7" s="115"/>
      <c r="T7" s="115"/>
      <c r="U7" s="115"/>
      <c r="V7" s="82"/>
      <c r="W7" s="82"/>
      <c r="X7" s="82"/>
    </row>
    <row r="8" spans="1:20" ht="24.75" customHeight="1">
      <c r="A8" s="6"/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29"/>
      <c r="R8" s="29"/>
      <c r="S8" s="29"/>
      <c r="T8" s="29"/>
    </row>
    <row r="9" spans="1:16" ht="24.75" customHeight="1">
      <c r="A9" s="6"/>
      <c r="B9" s="54"/>
      <c r="C9" s="55"/>
      <c r="D9" s="5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02">
        <f>SUM(J9:O9)</f>
        <v>0</v>
      </c>
    </row>
    <row r="10" spans="1:18" ht="24.75" customHeight="1">
      <c r="A10" s="6"/>
      <c r="B10" s="54" t="s">
        <v>217</v>
      </c>
      <c r="C10" s="46"/>
      <c r="D10" s="46" t="s">
        <v>176</v>
      </c>
      <c r="E10" s="46"/>
      <c r="F10" s="46" t="s">
        <v>110</v>
      </c>
      <c r="G10" s="46"/>
      <c r="H10" s="148" t="s">
        <v>218</v>
      </c>
      <c r="I10" s="59"/>
      <c r="J10" s="164">
        <v>0</v>
      </c>
      <c r="K10" s="59"/>
      <c r="L10" s="57">
        <v>0</v>
      </c>
      <c r="M10" s="46"/>
      <c r="N10" s="57" t="s">
        <v>111</v>
      </c>
      <c r="O10" s="46"/>
      <c r="P10" s="102">
        <f>SUM(J10:O10)</f>
        <v>0</v>
      </c>
      <c r="Q10" s="7"/>
      <c r="R10" s="27"/>
    </row>
    <row r="11" spans="1:18" ht="24.75" customHeight="1">
      <c r="A11" s="6"/>
      <c r="B11" s="54" t="s">
        <v>109</v>
      </c>
      <c r="C11" s="46"/>
      <c r="D11" s="46" t="s">
        <v>62</v>
      </c>
      <c r="E11" s="46"/>
      <c r="F11" s="46" t="s">
        <v>220</v>
      </c>
      <c r="G11" s="46"/>
      <c r="H11" s="148" t="s">
        <v>193</v>
      </c>
      <c r="I11" s="59"/>
      <c r="J11" s="59">
        <v>0</v>
      </c>
      <c r="K11" s="59"/>
      <c r="L11" s="58">
        <v>0</v>
      </c>
      <c r="M11" s="46"/>
      <c r="N11" s="57" t="s">
        <v>221</v>
      </c>
      <c r="O11" s="46"/>
      <c r="P11" s="102">
        <f>SUM(J11:O11)</f>
        <v>0</v>
      </c>
      <c r="Q11" s="7"/>
      <c r="R11" s="27"/>
    </row>
    <row r="12" spans="1:18" ht="24.75" customHeight="1">
      <c r="A12" s="6"/>
      <c r="B12" s="54"/>
      <c r="C12" s="46"/>
      <c r="D12" s="66" t="s">
        <v>219</v>
      </c>
      <c r="E12" s="46"/>
      <c r="F12" s="66"/>
      <c r="G12" s="46"/>
      <c r="H12" s="54"/>
      <c r="I12" s="46"/>
      <c r="J12" s="46"/>
      <c r="K12" s="46"/>
      <c r="L12" s="57"/>
      <c r="M12" s="46"/>
      <c r="N12" s="57"/>
      <c r="O12" s="46"/>
      <c r="P12" s="103"/>
      <c r="Q12" s="7"/>
      <c r="R12" s="28"/>
    </row>
    <row r="13" spans="1:18" ht="24.75" customHeight="1">
      <c r="A13" s="6"/>
      <c r="B13" s="54" t="s">
        <v>90</v>
      </c>
      <c r="C13" s="46"/>
      <c r="D13" s="46" t="s">
        <v>52</v>
      </c>
      <c r="E13" s="46"/>
      <c r="F13" s="46" t="s">
        <v>3</v>
      </c>
      <c r="G13" s="46"/>
      <c r="H13" s="148" t="s">
        <v>195</v>
      </c>
      <c r="I13" s="59"/>
      <c r="J13" s="59">
        <v>0</v>
      </c>
      <c r="K13" s="59"/>
      <c r="L13" s="59">
        <v>0</v>
      </c>
      <c r="M13" s="46"/>
      <c r="N13" s="57" t="s">
        <v>222</v>
      </c>
      <c r="O13" s="46"/>
      <c r="P13" s="102">
        <f>SUM(J13:O13)</f>
        <v>0</v>
      </c>
      <c r="Q13" s="7"/>
      <c r="R13" s="27"/>
    </row>
    <row r="14" spans="1:18" ht="24.75" customHeight="1">
      <c r="A14" s="6"/>
      <c r="B14" s="54" t="s">
        <v>175</v>
      </c>
      <c r="C14" s="46"/>
      <c r="D14" s="46" t="s">
        <v>223</v>
      </c>
      <c r="E14" s="46"/>
      <c r="F14" s="46" t="s">
        <v>112</v>
      </c>
      <c r="G14" s="46"/>
      <c r="H14" s="148" t="s">
        <v>194</v>
      </c>
      <c r="I14" s="59"/>
      <c r="J14" s="59">
        <v>9000</v>
      </c>
      <c r="K14" s="59"/>
      <c r="L14" s="59">
        <v>0</v>
      </c>
      <c r="M14" s="46"/>
      <c r="N14" s="57">
        <v>0</v>
      </c>
      <c r="O14" s="46"/>
      <c r="P14" s="102">
        <f>SUM(J14:O14)</f>
        <v>9000</v>
      </c>
      <c r="Q14" s="7"/>
      <c r="R14" s="27"/>
    </row>
    <row r="15" spans="1:18" ht="24.75" customHeight="1">
      <c r="A15" s="6"/>
      <c r="B15" s="54" t="s">
        <v>182</v>
      </c>
      <c r="C15" s="46"/>
      <c r="D15" s="46" t="s">
        <v>181</v>
      </c>
      <c r="E15" s="46"/>
      <c r="F15" s="46" t="s">
        <v>3</v>
      </c>
      <c r="G15" s="46"/>
      <c r="H15" s="148" t="s">
        <v>224</v>
      </c>
      <c r="I15" s="59"/>
      <c r="J15" s="59">
        <v>11000</v>
      </c>
      <c r="K15" s="59"/>
      <c r="L15" s="59">
        <v>0</v>
      </c>
      <c r="M15" s="46"/>
      <c r="N15" s="57">
        <v>0</v>
      </c>
      <c r="O15" s="46"/>
      <c r="P15" s="102">
        <f>SUM(J15:O15)</f>
        <v>11000</v>
      </c>
      <c r="Q15" s="7"/>
      <c r="R15" s="27"/>
    </row>
    <row r="16" spans="1:18" ht="24.75" customHeight="1">
      <c r="A16" s="6"/>
      <c r="B16" s="54" t="s">
        <v>225</v>
      </c>
      <c r="C16" s="46"/>
      <c r="D16" s="46" t="s">
        <v>172</v>
      </c>
      <c r="E16" s="46"/>
      <c r="F16" s="68" t="s">
        <v>226</v>
      </c>
      <c r="G16" s="46"/>
      <c r="H16" s="54" t="s">
        <v>215</v>
      </c>
      <c r="I16" s="46"/>
      <c r="J16" s="46"/>
      <c r="K16" s="46"/>
      <c r="L16" s="59"/>
      <c r="M16" s="46"/>
      <c r="N16" s="57" t="s">
        <v>179</v>
      </c>
      <c r="O16" s="46"/>
      <c r="P16" s="57"/>
      <c r="Q16" s="7"/>
      <c r="R16" s="28"/>
    </row>
    <row r="17" spans="1:18" ht="24.75" customHeight="1">
      <c r="A17" s="6"/>
      <c r="B17" s="54"/>
      <c r="C17" s="46"/>
      <c r="D17" s="46"/>
      <c r="E17" s="46"/>
      <c r="F17" s="46"/>
      <c r="G17" s="46"/>
      <c r="H17" s="59"/>
      <c r="I17" s="59"/>
      <c r="J17" s="59"/>
      <c r="K17" s="59"/>
      <c r="L17" s="59"/>
      <c r="M17" s="46"/>
      <c r="N17" s="59"/>
      <c r="O17" s="46"/>
      <c r="P17" s="65"/>
      <c r="Q17" s="7"/>
      <c r="R17" s="27"/>
    </row>
    <row r="18" spans="1:18" ht="24.75" customHeight="1" thickBot="1">
      <c r="A18" s="6"/>
      <c r="B18" s="67"/>
      <c r="C18" s="46"/>
      <c r="D18" s="46"/>
      <c r="E18" s="46"/>
      <c r="G18" s="46"/>
      <c r="H18" s="147" t="s">
        <v>5</v>
      </c>
      <c r="I18" s="74"/>
      <c r="J18" s="104">
        <f>SUM(J9:J17)</f>
        <v>20000</v>
      </c>
      <c r="K18" s="74"/>
      <c r="L18" s="104">
        <f>SUM(L9:L17)</f>
        <v>0</v>
      </c>
      <c r="M18" s="52"/>
      <c r="N18" s="105" t="s">
        <v>201</v>
      </c>
      <c r="O18" s="52"/>
      <c r="P18" s="104">
        <f>SUM(P9:P17)</f>
        <v>20000</v>
      </c>
      <c r="Q18" s="7"/>
      <c r="R18" s="27"/>
    </row>
    <row r="19" spans="1:18" ht="24.75" customHeight="1" thickTop="1">
      <c r="A19" s="6"/>
      <c r="B19" s="7"/>
      <c r="C19" s="7"/>
      <c r="D19" s="7"/>
      <c r="E19" s="7"/>
      <c r="F19" s="7"/>
      <c r="G19" s="7"/>
      <c r="H19" s="14"/>
      <c r="I19" s="7"/>
      <c r="J19" s="14"/>
      <c r="K19" s="7"/>
      <c r="L19" s="14"/>
      <c r="M19" s="7"/>
      <c r="N19" s="15"/>
      <c r="O19" s="7"/>
      <c r="P19" s="16"/>
      <c r="R19" s="29"/>
    </row>
    <row r="20" spans="1:18" ht="24.75" customHeight="1">
      <c r="A20" s="6"/>
      <c r="B20" s="7"/>
      <c r="C20" s="7"/>
      <c r="D20" t="s">
        <v>169</v>
      </c>
      <c r="E20" s="7"/>
      <c r="F20" s="7"/>
      <c r="G20" s="7"/>
      <c r="H20" s="14"/>
      <c r="I20" s="7"/>
      <c r="J20" s="14"/>
      <c r="K20" s="7"/>
      <c r="L20" s="14"/>
      <c r="M20" s="7"/>
      <c r="N20" s="15"/>
      <c r="O20" s="7"/>
      <c r="P20" s="16"/>
      <c r="R20" s="29"/>
    </row>
    <row r="21" spans="1:16" ht="24.75" customHeight="1">
      <c r="A21" s="6"/>
      <c r="B21" s="7"/>
      <c r="C21" s="7"/>
      <c r="D21" s="7"/>
      <c r="E21" s="7"/>
      <c r="F21" s="7"/>
      <c r="G21" s="19"/>
      <c r="H21" s="20"/>
      <c r="I21" s="18"/>
      <c r="J21" s="20"/>
      <c r="K21" s="18"/>
      <c r="L21" s="20"/>
      <c r="M21" s="18"/>
      <c r="N21" s="21"/>
      <c r="O21" s="18"/>
      <c r="P21" s="20"/>
    </row>
    <row r="22" spans="1:16" ht="24.75" customHeight="1">
      <c r="A22" s="6"/>
      <c r="B22" s="40" t="s">
        <v>36</v>
      </c>
      <c r="C22" s="41"/>
      <c r="D22" s="41" t="s">
        <v>202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4.75" customHeight="1">
      <c r="A23" s="6"/>
      <c r="B23" s="7"/>
      <c r="C23" s="7"/>
      <c r="D23" s="42" t="s">
        <v>203</v>
      </c>
      <c r="E23" s="24"/>
      <c r="F23" s="24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4.7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4.75" customHeight="1">
      <c r="A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4.75" customHeight="1">
      <c r="A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4.7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30" customHeight="1">
      <c r="A28" s="6"/>
      <c r="B28" s="443" t="s">
        <v>208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</row>
    <row r="29" spans="1:16" ht="30" customHeight="1">
      <c r="A29" s="6"/>
      <c r="B29" s="438" t="s">
        <v>58</v>
      </c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</row>
    <row r="30" spans="1:16" ht="45" customHeight="1">
      <c r="A30" s="6"/>
      <c r="B30" s="8" t="s">
        <v>0</v>
      </c>
      <c r="C30" s="7" t="s">
        <v>10</v>
      </c>
      <c r="D30" s="8" t="s">
        <v>12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34.5" customHeight="1">
      <c r="A31" s="6"/>
      <c r="B31" s="8" t="s">
        <v>1</v>
      </c>
      <c r="C31" s="7" t="s">
        <v>10</v>
      </c>
      <c r="D31" s="8" t="s">
        <v>11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" t="s">
        <v>188</v>
      </c>
    </row>
    <row r="32" spans="1:16" ht="24.75" customHeight="1">
      <c r="A32" s="6"/>
      <c r="B32" s="8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</row>
    <row r="33" spans="2:21" s="46" customFormat="1" ht="24.75" customHeight="1">
      <c r="B33" s="440" t="s">
        <v>2</v>
      </c>
      <c r="D33" s="442" t="s">
        <v>61</v>
      </c>
      <c r="F33" s="440" t="s">
        <v>4</v>
      </c>
      <c r="G33" s="52"/>
      <c r="H33" s="113" t="s">
        <v>81</v>
      </c>
      <c r="I33" s="114"/>
      <c r="J33" s="113" t="s">
        <v>14</v>
      </c>
      <c r="K33" s="114"/>
      <c r="L33" s="91" t="s">
        <v>27</v>
      </c>
      <c r="M33" s="114"/>
      <c r="N33" s="91" t="s">
        <v>15</v>
      </c>
      <c r="O33" s="114"/>
      <c r="P33" s="113" t="s">
        <v>16</v>
      </c>
      <c r="Q33" s="68"/>
      <c r="R33" s="68"/>
      <c r="S33" s="68"/>
      <c r="T33" s="68"/>
      <c r="U33" s="68"/>
    </row>
    <row r="34" spans="1:21" s="46" customFormat="1" ht="24.75" customHeight="1" thickBot="1">
      <c r="A34" s="56"/>
      <c r="B34" s="441"/>
      <c r="C34" s="62"/>
      <c r="D34" s="441"/>
      <c r="E34" s="63"/>
      <c r="F34" s="441"/>
      <c r="G34" s="52"/>
      <c r="H34" s="101" t="s">
        <v>82</v>
      </c>
      <c r="I34" s="114"/>
      <c r="J34" s="101" t="s">
        <v>84</v>
      </c>
      <c r="K34" s="114"/>
      <c r="L34" s="101" t="s">
        <v>71</v>
      </c>
      <c r="M34" s="85"/>
      <c r="N34" s="101" t="s">
        <v>13</v>
      </c>
      <c r="O34" s="114"/>
      <c r="P34" s="306" t="s">
        <v>5</v>
      </c>
      <c r="Q34" s="68"/>
      <c r="R34" s="68"/>
      <c r="S34" s="68"/>
      <c r="T34" s="68"/>
      <c r="U34" s="68"/>
    </row>
    <row r="35" spans="1:21" s="46" customFormat="1" ht="24.75" customHeight="1" thickTop="1">
      <c r="A35" s="56"/>
      <c r="B35" s="69"/>
      <c r="C35" s="69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68"/>
      <c r="R35" s="68"/>
      <c r="S35" s="68"/>
      <c r="T35" s="68"/>
      <c r="U35" s="68"/>
    </row>
    <row r="36" spans="2:21" s="46" customFormat="1" ht="24.75" customHeight="1">
      <c r="B36" s="54"/>
      <c r="H36" s="148"/>
      <c r="I36" s="68"/>
      <c r="J36" s="58" t="s">
        <v>6</v>
      </c>
      <c r="K36" s="68"/>
      <c r="L36" s="58">
        <v>0</v>
      </c>
      <c r="M36" s="68"/>
      <c r="N36" s="58"/>
      <c r="O36" s="68"/>
      <c r="P36" s="102">
        <f>SUM(L36:O36)</f>
        <v>0</v>
      </c>
      <c r="Q36" s="68"/>
      <c r="R36" s="68"/>
      <c r="S36" s="68"/>
      <c r="T36" s="68"/>
      <c r="U36" s="68"/>
    </row>
    <row r="37" spans="8:16" s="46" customFormat="1" ht="24.75" customHeight="1">
      <c r="H37" s="59"/>
      <c r="J37" s="59"/>
      <c r="L37" s="59"/>
      <c r="N37" s="58"/>
      <c r="P37" s="65"/>
    </row>
    <row r="38" spans="8:16" s="46" customFormat="1" ht="24.75" customHeight="1">
      <c r="H38" s="59"/>
      <c r="J38" s="59"/>
      <c r="L38" s="59"/>
      <c r="N38" s="58"/>
      <c r="P38" s="65"/>
    </row>
    <row r="39" spans="8:16" s="46" customFormat="1" ht="24.75" customHeight="1">
      <c r="H39" s="59"/>
      <c r="J39" s="59"/>
      <c r="L39" s="59"/>
      <c r="N39" s="58"/>
      <c r="P39" s="65"/>
    </row>
    <row r="40" spans="8:16" s="46" customFormat="1" ht="24.75" customHeight="1">
      <c r="H40" s="59"/>
      <c r="J40" s="59"/>
      <c r="L40" s="59"/>
      <c r="N40" s="58"/>
      <c r="P40" s="65"/>
    </row>
    <row r="41" spans="8:16" s="46" customFormat="1" ht="24.75" customHeight="1">
      <c r="H41" s="56"/>
      <c r="J41" s="56"/>
      <c r="L41" s="56"/>
      <c r="N41" s="56"/>
      <c r="P41" s="56"/>
    </row>
    <row r="42" spans="7:16" s="46" customFormat="1" ht="24.75" customHeight="1" thickBot="1">
      <c r="G42" s="61"/>
      <c r="H42" s="105">
        <f>SUM(H36:H41)</f>
        <v>0</v>
      </c>
      <c r="J42" s="105">
        <f>SUM(J36:J41)</f>
        <v>0</v>
      </c>
      <c r="L42" s="105">
        <f>SUM(L36:L41)</f>
        <v>0</v>
      </c>
      <c r="N42" s="105">
        <v>0</v>
      </c>
      <c r="P42" s="105">
        <f>SUM(P36:P41)</f>
        <v>0</v>
      </c>
    </row>
    <row r="43" s="46" customFormat="1" ht="24.75" customHeight="1" thickTop="1"/>
    <row r="44" spans="1:16" ht="24.7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4.7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4.75" customHeight="1">
      <c r="A46" s="6"/>
      <c r="B46" s="7"/>
      <c r="C46" s="7"/>
      <c r="D46" t="s">
        <v>169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4.75" customHeight="1">
      <c r="A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4.75" customHeight="1">
      <c r="A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4.75" customHeight="1">
      <c r="A49" s="6"/>
      <c r="B49" s="40" t="s">
        <v>36</v>
      </c>
      <c r="C49" s="41"/>
      <c r="D49" s="41" t="s">
        <v>202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4.75" customHeight="1">
      <c r="A50" s="6"/>
      <c r="B50" s="7"/>
      <c r="C50" s="7"/>
      <c r="D50" s="42" t="s">
        <v>203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4.7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4.7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4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4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24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24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4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4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24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24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24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</sheetData>
  <sheetProtection/>
  <mergeCells count="9">
    <mergeCell ref="B29:P29"/>
    <mergeCell ref="B33:B34"/>
    <mergeCell ref="D33:D34"/>
    <mergeCell ref="F33:F34"/>
    <mergeCell ref="B28:P28"/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&amp;L&amp;"MS Sans Serif,İtalik"Bütçe ve Performans Programı Şube Müdürlüğü&amp;R&amp;"Times New Roman Tur,İtalik"&amp;D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zoomScale="75" zoomScaleNormal="75" zoomScalePageLayoutView="0" workbookViewId="0" topLeftCell="A1">
      <selection activeCell="J10" sqref="J10"/>
    </sheetView>
  </sheetViews>
  <sheetFormatPr defaultColWidth="9.00390625" defaultRowHeight="12.75"/>
  <cols>
    <col min="1" max="1" width="2.625" style="0" customWidth="1"/>
    <col min="2" max="2" width="17.75390625" style="0" customWidth="1"/>
    <col min="3" max="3" width="2.625" style="0" customWidth="1"/>
    <col min="4" max="4" width="34.875" style="0" customWidth="1"/>
    <col min="5" max="5" width="2.625" style="0" customWidth="1"/>
    <col min="6" max="6" width="32.87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6"/>
      <c r="B2" s="406" t="s">
        <v>206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</row>
    <row r="3" spans="2:4" s="46" customFormat="1" ht="34.5" customHeight="1">
      <c r="B3" s="52" t="s">
        <v>0</v>
      </c>
      <c r="C3" s="46" t="s">
        <v>10</v>
      </c>
      <c r="D3" s="53" t="s">
        <v>56</v>
      </c>
    </row>
    <row r="4" spans="2:16" s="46" customFormat="1" ht="24.75" customHeight="1">
      <c r="B4" s="52" t="s">
        <v>1</v>
      </c>
      <c r="C4" s="46" t="s">
        <v>10</v>
      </c>
      <c r="D4" s="53" t="s">
        <v>11</v>
      </c>
      <c r="P4" s="3" t="s">
        <v>188</v>
      </c>
    </row>
    <row r="5" spans="2:24" s="46" customFormat="1" ht="24.75" customHeight="1">
      <c r="B5" s="55"/>
      <c r="C5" s="56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75"/>
      <c r="Q5" s="56"/>
      <c r="R5" s="56"/>
      <c r="S5" s="56"/>
      <c r="T5" s="56"/>
      <c r="U5" s="56"/>
      <c r="V5" s="56"/>
      <c r="W5" s="56"/>
      <c r="X5" s="56"/>
    </row>
    <row r="6" spans="2:39" s="149" customFormat="1" ht="24.75" customHeight="1">
      <c r="B6" s="447" t="s">
        <v>2</v>
      </c>
      <c r="C6" s="126"/>
      <c r="D6" s="447" t="s">
        <v>91</v>
      </c>
      <c r="E6" s="126"/>
      <c r="F6" s="447" t="s">
        <v>4</v>
      </c>
      <c r="G6" s="150"/>
      <c r="H6" s="151" t="s">
        <v>81</v>
      </c>
      <c r="I6" s="152"/>
      <c r="J6" s="151" t="s">
        <v>103</v>
      </c>
      <c r="K6" s="152"/>
      <c r="L6" s="151" t="s">
        <v>85</v>
      </c>
      <c r="M6" s="152"/>
      <c r="N6" s="151" t="s">
        <v>17</v>
      </c>
      <c r="O6" s="152"/>
      <c r="P6" s="151" t="s">
        <v>16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</row>
    <row r="7" spans="2:39" s="149" customFormat="1" ht="24.75" customHeight="1" thickBot="1">
      <c r="B7" s="448"/>
      <c r="C7" s="150"/>
      <c r="D7" s="449"/>
      <c r="E7" s="126"/>
      <c r="F7" s="448"/>
      <c r="G7" s="150"/>
      <c r="H7" s="153" t="s">
        <v>82</v>
      </c>
      <c r="I7" s="152"/>
      <c r="J7" s="153" t="s">
        <v>84</v>
      </c>
      <c r="K7" s="152"/>
      <c r="L7" s="153" t="s">
        <v>86</v>
      </c>
      <c r="M7" s="154"/>
      <c r="N7" s="153" t="s">
        <v>18</v>
      </c>
      <c r="O7" s="152"/>
      <c r="P7" s="155" t="s">
        <v>5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</row>
    <row r="8" spans="2:24" s="46" customFormat="1" ht="24.75" customHeight="1" thickTop="1">
      <c r="B8" s="55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2:24" s="46" customFormat="1" ht="24.75" customHeight="1">
      <c r="B9" s="56" t="s">
        <v>170</v>
      </c>
      <c r="C9" s="56"/>
      <c r="D9" s="56" t="s">
        <v>8</v>
      </c>
      <c r="E9" s="56"/>
      <c r="F9" s="56" t="s">
        <v>227</v>
      </c>
      <c r="G9" s="56"/>
      <c r="H9" s="54" t="s">
        <v>228</v>
      </c>
      <c r="I9" s="56"/>
      <c r="J9" s="71">
        <v>30</v>
      </c>
      <c r="K9" s="56"/>
      <c r="L9" s="60" t="s">
        <v>6</v>
      </c>
      <c r="M9" s="56"/>
      <c r="N9" s="60" t="s">
        <v>6</v>
      </c>
      <c r="O9" s="56"/>
      <c r="P9" s="118">
        <f>SUM(J9:O9)</f>
        <v>30</v>
      </c>
      <c r="Q9" s="56"/>
      <c r="R9" s="56"/>
      <c r="S9" s="56"/>
      <c r="T9" s="56"/>
      <c r="U9" s="56"/>
      <c r="V9" s="56"/>
      <c r="W9" s="56"/>
      <c r="X9" s="56"/>
    </row>
    <row r="10" s="46" customFormat="1" ht="24.75" customHeight="1"/>
    <row r="11" s="46" customFormat="1" ht="24.75" customHeight="1"/>
    <row r="12" s="46" customFormat="1" ht="24.75" customHeight="1"/>
    <row r="13" s="46" customFormat="1" ht="24.75" customHeight="1"/>
    <row r="14" s="46" customFormat="1" ht="24.75" customHeight="1"/>
    <row r="15" s="46" customFormat="1" ht="24.75" customHeight="1"/>
    <row r="16" s="46" customFormat="1" ht="24.75" customHeight="1"/>
    <row r="17" spans="7:16" s="46" customFormat="1" ht="24.75" customHeight="1" thickBot="1">
      <c r="G17" s="52"/>
      <c r="H17" s="52" t="s">
        <v>5</v>
      </c>
      <c r="I17" s="52"/>
      <c r="J17" s="109">
        <f>SUM(J9:J16)</f>
        <v>30</v>
      </c>
      <c r="K17" s="52"/>
      <c r="L17" s="109">
        <f>SUM(L9:L16)</f>
        <v>0</v>
      </c>
      <c r="M17" s="52"/>
      <c r="N17" s="109">
        <f>SUM(N9:N16)</f>
        <v>0</v>
      </c>
      <c r="O17" s="52"/>
      <c r="P17" s="109">
        <f>SUM(P9:P16)</f>
        <v>30</v>
      </c>
    </row>
    <row r="18" s="46" customFormat="1" ht="24.75" customHeight="1" thickTop="1"/>
    <row r="19" s="46" customFormat="1" ht="24.75" customHeight="1"/>
    <row r="20" s="46" customFormat="1" ht="24.75" customHeight="1"/>
    <row r="21" s="46" customFormat="1" ht="24.75" customHeight="1"/>
    <row r="22" s="46" customFormat="1" ht="24.75" customHeight="1"/>
    <row r="23" spans="2:16" ht="24.75" customHeight="1">
      <c r="B23" s="40" t="s">
        <v>36</v>
      </c>
      <c r="C23" s="41"/>
      <c r="D23" s="41" t="s">
        <v>202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4.75" customHeight="1">
      <c r="B24" s="7"/>
      <c r="C24" s="7"/>
      <c r="D24" s="42" t="s">
        <v>203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24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24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Sans Serif,İtalik"Bütçe ve Performans Programı Şube Müdürlüğü&amp;R&amp;"Times New Roman Tur,İtalik"&amp;D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2.625" style="0" customWidth="1"/>
    <col min="4" max="4" width="34.25390625" style="0" customWidth="1"/>
    <col min="5" max="5" width="2.625" style="0" customWidth="1"/>
    <col min="6" max="6" width="29.25390625" style="0" customWidth="1"/>
    <col min="7" max="7" width="2.625" style="0" customWidth="1"/>
    <col min="8" max="8" width="18.625" style="0" customWidth="1"/>
    <col min="9" max="9" width="2.625" style="0" customWidth="1"/>
    <col min="10" max="10" width="20.75390625" style="0" customWidth="1"/>
    <col min="11" max="11" width="2.625" style="0" customWidth="1"/>
    <col min="12" max="12" width="20.75390625" style="0" customWidth="1"/>
    <col min="13" max="13" width="2.625" style="0" customWidth="1"/>
    <col min="14" max="14" width="20.75390625" style="0" customWidth="1"/>
    <col min="15" max="15" width="2.625" style="0" customWidth="1"/>
    <col min="16" max="16" width="20.75390625" style="0" customWidth="1"/>
    <col min="17" max="17" width="2.625" style="0" customWidth="1"/>
  </cols>
  <sheetData>
    <row r="1" spans="1:16" ht="24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5" customHeight="1">
      <c r="A2" s="6"/>
      <c r="B2" s="406" t="s">
        <v>206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</row>
    <row r="3" spans="2:4" s="46" customFormat="1" ht="34.5" customHeight="1">
      <c r="B3" s="52" t="s">
        <v>0</v>
      </c>
      <c r="C3" s="46" t="s">
        <v>10</v>
      </c>
      <c r="D3" s="53" t="s">
        <v>34</v>
      </c>
    </row>
    <row r="4" spans="2:16" s="46" customFormat="1" ht="24.75" customHeight="1">
      <c r="B4" s="52" t="s">
        <v>1</v>
      </c>
      <c r="C4" s="46" t="s">
        <v>10</v>
      </c>
      <c r="D4" s="53" t="s">
        <v>11</v>
      </c>
      <c r="P4" s="3" t="s">
        <v>188</v>
      </c>
    </row>
    <row r="5" spans="2:16" s="46" customFormat="1" ht="24.75" customHeight="1">
      <c r="B5" s="52"/>
      <c r="D5" s="52"/>
      <c r="P5" s="61"/>
    </row>
    <row r="6" spans="2:39" s="46" customFormat="1" ht="24.75" customHeight="1">
      <c r="B6" s="447" t="s">
        <v>2</v>
      </c>
      <c r="C6" s="78"/>
      <c r="D6" s="447" t="s">
        <v>91</v>
      </c>
      <c r="E6" s="78"/>
      <c r="F6" s="447" t="s">
        <v>4</v>
      </c>
      <c r="G6" s="79"/>
      <c r="H6" s="106" t="s">
        <v>81</v>
      </c>
      <c r="I6" s="80"/>
      <c r="J6" s="106" t="s">
        <v>103</v>
      </c>
      <c r="K6" s="80"/>
      <c r="L6" s="106" t="s">
        <v>85</v>
      </c>
      <c r="M6" s="80"/>
      <c r="N6" s="106" t="s">
        <v>17</v>
      </c>
      <c r="O6" s="80"/>
      <c r="P6" s="106" t="s">
        <v>16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2:39" s="46" customFormat="1" ht="24.75" customHeight="1" thickBot="1">
      <c r="B7" s="448"/>
      <c r="C7" s="83"/>
      <c r="D7" s="449"/>
      <c r="E7" s="84"/>
      <c r="F7" s="448"/>
      <c r="G7" s="79"/>
      <c r="H7" s="107" t="s">
        <v>82</v>
      </c>
      <c r="I7" s="80"/>
      <c r="J7" s="107" t="s">
        <v>84</v>
      </c>
      <c r="K7" s="80"/>
      <c r="L7" s="107" t="s">
        <v>86</v>
      </c>
      <c r="M7" s="85"/>
      <c r="N7" s="107" t="s">
        <v>18</v>
      </c>
      <c r="O7" s="80"/>
      <c r="P7" s="108" t="s">
        <v>5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</row>
    <row r="8" spans="2:4" s="46" customFormat="1" ht="24.75" customHeight="1" thickTop="1">
      <c r="B8" s="64"/>
      <c r="C8" s="55"/>
      <c r="D8" s="55"/>
    </row>
    <row r="9" spans="2:16" s="46" customFormat="1" ht="24.75" customHeight="1">
      <c r="B9" s="46" t="s">
        <v>9</v>
      </c>
      <c r="D9" s="46" t="s">
        <v>37</v>
      </c>
      <c r="F9" s="46" t="s">
        <v>229</v>
      </c>
      <c r="H9" s="54" t="s">
        <v>196</v>
      </c>
      <c r="J9" s="57">
        <v>4000</v>
      </c>
      <c r="L9" s="58" t="s">
        <v>6</v>
      </c>
      <c r="N9" s="58" t="s">
        <v>6</v>
      </c>
      <c r="P9" s="102">
        <f>SUM(J9:O9)</f>
        <v>4000</v>
      </c>
    </row>
    <row r="10" spans="8:16" s="46" customFormat="1" ht="24.75" customHeight="1">
      <c r="H10" s="59"/>
      <c r="J10" s="59"/>
      <c r="L10" s="59"/>
      <c r="N10" s="58"/>
      <c r="P10" s="65"/>
    </row>
    <row r="11" spans="8:16" s="46" customFormat="1" ht="24.75" customHeight="1">
      <c r="H11" s="59"/>
      <c r="J11" s="59"/>
      <c r="L11" s="59"/>
      <c r="N11" s="58"/>
      <c r="P11" s="65"/>
    </row>
    <row r="12" spans="8:16" s="46" customFormat="1" ht="24.75" customHeight="1">
      <c r="H12" s="56"/>
      <c r="I12" s="56"/>
      <c r="J12" s="56"/>
      <c r="K12" s="56"/>
      <c r="L12" s="56"/>
      <c r="M12" s="56"/>
      <c r="N12" s="56"/>
      <c r="O12" s="56"/>
      <c r="P12" s="56"/>
    </row>
    <row r="13" spans="7:16" s="46" customFormat="1" ht="24.75" customHeight="1">
      <c r="G13" s="61"/>
      <c r="H13" s="72"/>
      <c r="I13" s="56"/>
      <c r="J13" s="72"/>
      <c r="K13" s="56"/>
      <c r="L13" s="72"/>
      <c r="M13" s="56"/>
      <c r="N13" s="73"/>
      <c r="O13" s="56"/>
      <c r="P13" s="74"/>
    </row>
    <row r="14" spans="8:16" s="46" customFormat="1" ht="24.75" customHeight="1">
      <c r="H14" s="56"/>
      <c r="I14" s="56"/>
      <c r="J14" s="56"/>
      <c r="K14" s="56"/>
      <c r="L14" s="56"/>
      <c r="M14" s="56"/>
      <c r="N14" s="56"/>
      <c r="O14" s="56"/>
      <c r="P14" s="56"/>
    </row>
    <row r="15" s="46" customFormat="1" ht="24.75" customHeight="1"/>
    <row r="16" spans="7:16" s="46" customFormat="1" ht="24.75" customHeight="1" thickBot="1">
      <c r="G16" s="52"/>
      <c r="H16" s="52" t="s">
        <v>5</v>
      </c>
      <c r="I16" s="52"/>
      <c r="J16" s="109">
        <f>SUM(J9:J15)</f>
        <v>4000</v>
      </c>
      <c r="K16" s="52"/>
      <c r="L16" s="109">
        <f>SUM(L9:L15)</f>
        <v>0</v>
      </c>
      <c r="M16" s="52"/>
      <c r="N16" s="109">
        <f>SUM(N9:N15)</f>
        <v>0</v>
      </c>
      <c r="O16" s="52"/>
      <c r="P16" s="109">
        <f>SUM(P9:P15)</f>
        <v>4000</v>
      </c>
    </row>
    <row r="17" s="46" customFormat="1" ht="24.75" customHeight="1" thickTop="1"/>
    <row r="18" s="46" customFormat="1" ht="24.75" customHeight="1"/>
    <row r="19" s="46" customFormat="1" ht="24.75" customHeight="1"/>
    <row r="20" spans="2:16" ht="24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24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24.75" customHeight="1">
      <c r="B22" s="40" t="s">
        <v>36</v>
      </c>
      <c r="C22" s="41"/>
      <c r="D22" s="41" t="s">
        <v>202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24.75" customHeight="1">
      <c r="B23" s="7"/>
      <c r="C23" s="7"/>
      <c r="D23" s="42" t="s">
        <v>203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24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24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4">
    <mergeCell ref="B2:P2"/>
    <mergeCell ref="B6:B7"/>
    <mergeCell ref="D6:D7"/>
    <mergeCell ref="F6:F7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65" r:id="rId2"/>
  <headerFooter alignWithMargins="0">
    <oddHeader>&amp;L&amp;"MS Serif,Kalın İtalik"&amp;8Bütçe ve Performans Programı Şube Müdürlüğü&amp;R&amp;8&amp;D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2"/>
  <sheetViews>
    <sheetView zoomScale="75" zoomScaleNormal="75" zoomScalePageLayoutView="0" workbookViewId="0" topLeftCell="A7">
      <selection activeCell="J17" sqref="J17"/>
    </sheetView>
  </sheetViews>
  <sheetFormatPr defaultColWidth="9.00390625" defaultRowHeight="12.75"/>
  <cols>
    <col min="1" max="1" width="2.625" style="0" customWidth="1"/>
    <col min="2" max="2" width="19.00390625" style="0" customWidth="1"/>
    <col min="3" max="3" width="2.625" style="82" customWidth="1"/>
    <col min="4" max="4" width="57.875" style="0" customWidth="1"/>
    <col min="5" max="5" width="2.625" style="82" customWidth="1"/>
    <col min="6" max="6" width="23.75390625" style="0" customWidth="1"/>
    <col min="7" max="7" width="2.625" style="0" customWidth="1"/>
    <col min="8" max="8" width="17.875" style="0" customWidth="1"/>
    <col min="9" max="9" width="2.625" style="82" customWidth="1"/>
    <col min="10" max="10" width="18.625" style="0" customWidth="1"/>
    <col min="11" max="11" width="2.625" style="82" customWidth="1"/>
    <col min="12" max="12" width="18.625" style="0" customWidth="1"/>
    <col min="13" max="13" width="2.625" style="82" customWidth="1"/>
    <col min="14" max="14" width="18.625" style="0" customWidth="1"/>
    <col min="15" max="15" width="2.625" style="82" customWidth="1"/>
  </cols>
  <sheetData>
    <row r="1" spans="1:14" ht="15" customHeight="1">
      <c r="A1" s="6"/>
      <c r="B1" s="6"/>
      <c r="C1" s="81"/>
      <c r="D1" s="6"/>
      <c r="E1" s="81"/>
      <c r="F1" s="6"/>
      <c r="G1" s="7"/>
      <c r="H1" s="7"/>
      <c r="I1" s="81"/>
      <c r="J1" s="6"/>
      <c r="K1" s="81"/>
      <c r="L1" s="6"/>
      <c r="M1" s="81"/>
      <c r="N1" s="6"/>
    </row>
    <row r="2" spans="1:14" ht="36" customHeight="1">
      <c r="A2" s="6"/>
      <c r="B2" s="406" t="s">
        <v>206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8"/>
    </row>
    <row r="3" spans="1:14" ht="29.25" customHeight="1">
      <c r="A3" s="6"/>
      <c r="B3" s="8" t="s">
        <v>0</v>
      </c>
      <c r="C3" s="93" t="s">
        <v>10</v>
      </c>
      <c r="D3" s="26" t="s">
        <v>35</v>
      </c>
      <c r="E3" s="93"/>
      <c r="F3" s="7"/>
      <c r="G3" s="46"/>
      <c r="H3" s="46"/>
      <c r="I3" s="93"/>
      <c r="J3" s="7"/>
      <c r="K3" s="93"/>
      <c r="L3" s="7"/>
      <c r="M3" s="93"/>
      <c r="N3" s="7"/>
    </row>
    <row r="4" spans="1:14" ht="21" customHeight="1">
      <c r="A4" s="6"/>
      <c r="B4" s="8" t="s">
        <v>1</v>
      </c>
      <c r="C4" s="93" t="s">
        <v>10</v>
      </c>
      <c r="D4" s="26" t="s">
        <v>11</v>
      </c>
      <c r="E4" s="93"/>
      <c r="F4" s="7"/>
      <c r="G4" s="46"/>
      <c r="H4" s="46"/>
      <c r="I4" s="93"/>
      <c r="J4" s="7"/>
      <c r="K4" s="93"/>
      <c r="L4" s="7"/>
      <c r="M4" s="93"/>
      <c r="N4" s="3" t="s">
        <v>188</v>
      </c>
    </row>
    <row r="5" spans="1:14" ht="12" customHeight="1">
      <c r="A5" s="6"/>
      <c r="B5" s="8"/>
      <c r="C5" s="93"/>
      <c r="D5" s="8"/>
      <c r="E5" s="93"/>
      <c r="F5" s="7"/>
      <c r="G5" s="56"/>
      <c r="H5" s="56"/>
      <c r="I5" s="93"/>
      <c r="J5" s="7"/>
      <c r="K5" s="93"/>
      <c r="L5" s="7"/>
      <c r="M5" s="93"/>
      <c r="N5" s="9"/>
    </row>
    <row r="6" spans="2:20" s="46" customFormat="1" ht="24" customHeight="1">
      <c r="B6" s="450" t="s">
        <v>2</v>
      </c>
      <c r="C6" s="78"/>
      <c r="D6" s="452" t="s">
        <v>61</v>
      </c>
      <c r="E6" s="78"/>
      <c r="F6" s="447" t="s">
        <v>4</v>
      </c>
      <c r="G6" s="150"/>
      <c r="H6" s="151" t="s">
        <v>81</v>
      </c>
      <c r="I6" s="79"/>
      <c r="J6" s="106" t="s">
        <v>103</v>
      </c>
      <c r="K6" s="79"/>
      <c r="L6" s="106" t="s">
        <v>101</v>
      </c>
      <c r="M6" s="79"/>
      <c r="N6" s="106" t="s">
        <v>16</v>
      </c>
      <c r="O6" s="78"/>
      <c r="P6" s="78"/>
      <c r="Q6" s="78"/>
      <c r="R6" s="78"/>
      <c r="S6" s="78"/>
      <c r="T6" s="78"/>
    </row>
    <row r="7" spans="2:20" s="46" customFormat="1" ht="24" customHeight="1" thickBot="1">
      <c r="B7" s="451"/>
      <c r="C7" s="83"/>
      <c r="D7" s="451"/>
      <c r="E7" s="84"/>
      <c r="F7" s="448"/>
      <c r="G7" s="150"/>
      <c r="H7" s="153" t="s">
        <v>82</v>
      </c>
      <c r="I7" s="79"/>
      <c r="J7" s="107" t="s">
        <v>13</v>
      </c>
      <c r="K7" s="79"/>
      <c r="L7" s="107" t="s">
        <v>102</v>
      </c>
      <c r="M7" s="79"/>
      <c r="N7" s="108" t="s">
        <v>5</v>
      </c>
      <c r="O7" s="78"/>
      <c r="P7" s="78"/>
      <c r="Q7" s="78"/>
      <c r="R7" s="78"/>
      <c r="S7" s="78"/>
      <c r="T7" s="78"/>
    </row>
    <row r="8" spans="3:15" s="46" customFormat="1" ht="14.25" customHeight="1" thickTop="1">
      <c r="C8" s="78"/>
      <c r="E8" s="78"/>
      <c r="F8" s="54"/>
      <c r="G8" s="56"/>
      <c r="H8" s="56"/>
      <c r="I8" s="78"/>
      <c r="K8" s="78"/>
      <c r="M8" s="78"/>
      <c r="O8" s="78"/>
    </row>
    <row r="9" spans="3:15" s="46" customFormat="1" ht="14.25" customHeight="1">
      <c r="C9" s="78"/>
      <c r="E9" s="78"/>
      <c r="F9" s="54"/>
      <c r="G9" s="56"/>
      <c r="H9" s="161"/>
      <c r="I9" s="162"/>
      <c r="J9" s="59"/>
      <c r="K9" s="162"/>
      <c r="L9" s="59"/>
      <c r="M9" s="162"/>
      <c r="N9" s="59"/>
      <c r="O9" s="78"/>
    </row>
    <row r="10" spans="2:15" s="46" customFormat="1" ht="19.5" customHeight="1" thickBot="1">
      <c r="B10" s="80"/>
      <c r="C10" s="78"/>
      <c r="D10" s="89" t="s">
        <v>57</v>
      </c>
      <c r="E10" s="95"/>
      <c r="F10" s="90" t="s">
        <v>19</v>
      </c>
      <c r="H10" s="159"/>
      <c r="I10" s="163"/>
      <c r="J10" s="159">
        <f>SUM(J11:J20)</f>
        <v>6947</v>
      </c>
      <c r="K10" s="163"/>
      <c r="L10" s="159">
        <f>SUM(L11:L20)</f>
        <v>0</v>
      </c>
      <c r="M10" s="163"/>
      <c r="N10" s="159">
        <f>SUM(N11:N20)</f>
        <v>6947</v>
      </c>
      <c r="O10" s="78"/>
    </row>
    <row r="11" spans="2:15" s="46" customFormat="1" ht="12.75" customHeight="1">
      <c r="B11" s="54"/>
      <c r="C11" s="78"/>
      <c r="E11" s="78"/>
      <c r="F11" s="54"/>
      <c r="H11" s="59"/>
      <c r="I11" s="163"/>
      <c r="J11" s="59"/>
      <c r="K11" s="163"/>
      <c r="L11" s="59"/>
      <c r="M11" s="163"/>
      <c r="N11" s="59"/>
      <c r="O11" s="78"/>
    </row>
    <row r="12" spans="2:15" s="46" customFormat="1" ht="19.5" customHeight="1">
      <c r="B12" s="54" t="s">
        <v>100</v>
      </c>
      <c r="C12" s="78" t="s">
        <v>59</v>
      </c>
      <c r="D12" s="96" t="s">
        <v>129</v>
      </c>
      <c r="E12" s="96"/>
      <c r="F12" s="67" t="s">
        <v>19</v>
      </c>
      <c r="G12" s="52"/>
      <c r="H12" s="148" t="s">
        <v>195</v>
      </c>
      <c r="I12" s="163"/>
      <c r="J12" s="161">
        <v>200</v>
      </c>
      <c r="K12" s="163"/>
      <c r="L12" s="161"/>
      <c r="M12" s="163"/>
      <c r="N12" s="59">
        <f>J12+L12</f>
        <v>200</v>
      </c>
      <c r="O12" s="78"/>
    </row>
    <row r="13" spans="2:15" s="46" customFormat="1" ht="12.75" customHeight="1">
      <c r="B13" s="54"/>
      <c r="C13" s="78"/>
      <c r="E13" s="78"/>
      <c r="F13" s="54"/>
      <c r="H13" s="59"/>
      <c r="I13" s="163"/>
      <c r="J13" s="59"/>
      <c r="K13" s="163"/>
      <c r="L13" s="59"/>
      <c r="M13" s="163"/>
      <c r="N13" s="59"/>
      <c r="O13" s="78"/>
    </row>
    <row r="14" spans="2:15" s="46" customFormat="1" ht="19.5" customHeight="1">
      <c r="B14" s="54" t="s">
        <v>178</v>
      </c>
      <c r="C14" s="78" t="s">
        <v>59</v>
      </c>
      <c r="D14" s="78" t="s">
        <v>131</v>
      </c>
      <c r="E14" s="78"/>
      <c r="F14" s="54" t="s">
        <v>197</v>
      </c>
      <c r="G14"/>
      <c r="H14" s="148" t="s">
        <v>194</v>
      </c>
      <c r="I14" s="163"/>
      <c r="J14" s="59">
        <v>3687</v>
      </c>
      <c r="K14" s="163"/>
      <c r="L14" s="59"/>
      <c r="M14" s="163"/>
      <c r="N14" s="59">
        <f>J14+L14</f>
        <v>3687</v>
      </c>
      <c r="O14" s="78"/>
    </row>
    <row r="15" spans="2:15" s="46" customFormat="1" ht="12.75" customHeight="1">
      <c r="B15" s="110"/>
      <c r="C15" s="78"/>
      <c r="E15" s="78"/>
      <c r="F15" s="54"/>
      <c r="G15"/>
      <c r="H15" s="31"/>
      <c r="I15" s="163"/>
      <c r="J15" s="59"/>
      <c r="K15" s="163"/>
      <c r="L15" s="59"/>
      <c r="M15" s="163"/>
      <c r="N15" s="59"/>
      <c r="O15" s="78"/>
    </row>
    <row r="16" spans="2:15" s="46" customFormat="1" ht="19.5" customHeight="1">
      <c r="B16" s="54" t="s">
        <v>177</v>
      </c>
      <c r="C16" s="78" t="s">
        <v>59</v>
      </c>
      <c r="D16" s="78" t="s">
        <v>132</v>
      </c>
      <c r="E16" s="78"/>
      <c r="F16" s="54" t="s">
        <v>168</v>
      </c>
      <c r="G16"/>
      <c r="H16" s="148" t="s">
        <v>192</v>
      </c>
      <c r="I16" s="163"/>
      <c r="J16" s="59">
        <v>10</v>
      </c>
      <c r="K16" s="163"/>
      <c r="L16" s="59"/>
      <c r="M16" s="163"/>
      <c r="N16" s="59">
        <f>J16+L16</f>
        <v>10</v>
      </c>
      <c r="O16" s="78"/>
    </row>
    <row r="17" spans="3:15" s="46" customFormat="1" ht="12.75" customHeight="1">
      <c r="C17" s="78"/>
      <c r="E17" s="78"/>
      <c r="F17" s="54"/>
      <c r="G17"/>
      <c r="H17" s="31"/>
      <c r="I17" s="163"/>
      <c r="J17" s="59"/>
      <c r="K17" s="163"/>
      <c r="L17" s="59"/>
      <c r="M17" s="163"/>
      <c r="N17" s="59"/>
      <c r="O17" s="78"/>
    </row>
    <row r="18" spans="2:15" s="46" customFormat="1" ht="19.5" customHeight="1">
      <c r="B18" s="54" t="s">
        <v>183</v>
      </c>
      <c r="C18" s="78" t="s">
        <v>59</v>
      </c>
      <c r="D18" s="78" t="s">
        <v>184</v>
      </c>
      <c r="E18" s="78"/>
      <c r="F18" s="54" t="s">
        <v>19</v>
      </c>
      <c r="G18"/>
      <c r="H18" s="148" t="s">
        <v>230</v>
      </c>
      <c r="I18" s="163"/>
      <c r="J18" s="59">
        <v>50</v>
      </c>
      <c r="K18" s="163"/>
      <c r="L18" s="59"/>
      <c r="M18" s="163"/>
      <c r="N18" s="59">
        <f>J18+L18</f>
        <v>50</v>
      </c>
      <c r="O18" s="78"/>
    </row>
    <row r="19" spans="3:15" s="46" customFormat="1" ht="12.75" customHeight="1">
      <c r="C19" s="78"/>
      <c r="E19" s="78"/>
      <c r="F19" s="54"/>
      <c r="G19"/>
      <c r="H19" s="31"/>
      <c r="I19" s="163"/>
      <c r="J19" s="59"/>
      <c r="K19" s="163"/>
      <c r="L19" s="59"/>
      <c r="M19" s="163"/>
      <c r="N19" s="59"/>
      <c r="O19" s="78"/>
    </row>
    <row r="20" spans="2:15" s="46" customFormat="1" ht="19.5" customHeight="1">
      <c r="B20" s="54" t="s">
        <v>186</v>
      </c>
      <c r="C20" s="78" t="s">
        <v>59</v>
      </c>
      <c r="D20" s="78" t="s">
        <v>185</v>
      </c>
      <c r="E20" s="78"/>
      <c r="F20" s="54" t="s">
        <v>19</v>
      </c>
      <c r="G20"/>
      <c r="H20" s="148" t="s">
        <v>198</v>
      </c>
      <c r="I20" s="163"/>
      <c r="J20" s="59">
        <v>3000</v>
      </c>
      <c r="K20" s="163"/>
      <c r="L20" s="59"/>
      <c r="M20" s="163"/>
      <c r="N20" s="59">
        <f>J20+L20</f>
        <v>3000</v>
      </c>
      <c r="O20" s="78"/>
    </row>
    <row r="21" spans="2:15" s="46" customFormat="1" ht="12.75" customHeight="1">
      <c r="B21" s="54"/>
      <c r="C21" s="78"/>
      <c r="D21" s="78"/>
      <c r="E21" s="78"/>
      <c r="F21" s="54"/>
      <c r="G21"/>
      <c r="H21" s="31"/>
      <c r="I21" s="163"/>
      <c r="J21" s="59"/>
      <c r="K21" s="163"/>
      <c r="L21" s="59"/>
      <c r="M21" s="163"/>
      <c r="N21" s="59"/>
      <c r="O21" s="78"/>
    </row>
    <row r="22" spans="2:15" s="46" customFormat="1" ht="19.5" customHeight="1" thickBot="1">
      <c r="B22" s="158" t="s">
        <v>99</v>
      </c>
      <c r="C22" s="78"/>
      <c r="D22" s="89" t="s">
        <v>233</v>
      </c>
      <c r="E22" s="95"/>
      <c r="F22" s="90"/>
      <c r="H22" s="159"/>
      <c r="I22" s="163"/>
      <c r="J22" s="159">
        <f>J24</f>
        <v>1263</v>
      </c>
      <c r="K22" s="163"/>
      <c r="L22" s="159">
        <f>L24</f>
        <v>0</v>
      </c>
      <c r="M22" s="163"/>
      <c r="N22" s="159">
        <f>N24</f>
        <v>1263</v>
      </c>
      <c r="O22" s="78"/>
    </row>
    <row r="23" spans="3:15" s="46" customFormat="1" ht="12.75" customHeight="1">
      <c r="C23" s="78"/>
      <c r="E23" s="78"/>
      <c r="F23" s="54"/>
      <c r="G23"/>
      <c r="H23" s="31"/>
      <c r="I23" s="163"/>
      <c r="J23" s="59"/>
      <c r="K23" s="163"/>
      <c r="L23" s="59"/>
      <c r="M23" s="163"/>
      <c r="N23" s="59"/>
      <c r="O23" s="78"/>
    </row>
    <row r="24" spans="2:15" s="46" customFormat="1" ht="19.5" customHeight="1">
      <c r="B24" s="54" t="s">
        <v>232</v>
      </c>
      <c r="C24" s="78" t="s">
        <v>59</v>
      </c>
      <c r="D24" s="78" t="s">
        <v>234</v>
      </c>
      <c r="E24" s="78"/>
      <c r="F24" s="54" t="s">
        <v>19</v>
      </c>
      <c r="G24"/>
      <c r="H24" s="148" t="s">
        <v>235</v>
      </c>
      <c r="I24" s="163"/>
      <c r="J24" s="59">
        <v>1263</v>
      </c>
      <c r="K24" s="163"/>
      <c r="L24" s="59"/>
      <c r="M24" s="163"/>
      <c r="N24" s="59">
        <f>J24+L24</f>
        <v>1263</v>
      </c>
      <c r="O24" s="78"/>
    </row>
    <row r="25" spans="2:15" s="46" customFormat="1" ht="12.75" customHeight="1">
      <c r="B25" s="54"/>
      <c r="C25" s="78"/>
      <c r="E25" s="78"/>
      <c r="F25" s="54"/>
      <c r="G25"/>
      <c r="H25" s="31"/>
      <c r="I25" s="163"/>
      <c r="J25" s="59"/>
      <c r="K25" s="163"/>
      <c r="L25" s="59"/>
      <c r="M25" s="163"/>
      <c r="N25" s="59"/>
      <c r="O25" s="78"/>
    </row>
    <row r="26" spans="2:15" s="46" customFormat="1" ht="19.5" customHeight="1">
      <c r="B26" s="80" t="s">
        <v>231</v>
      </c>
      <c r="C26" s="79" t="s">
        <v>59</v>
      </c>
      <c r="D26" s="88" t="s">
        <v>130</v>
      </c>
      <c r="E26" s="79"/>
      <c r="F26" s="97" t="s">
        <v>63</v>
      </c>
      <c r="G26"/>
      <c r="H26" s="310" t="s">
        <v>215</v>
      </c>
      <c r="I26" s="160"/>
      <c r="J26" s="92">
        <v>0</v>
      </c>
      <c r="K26" s="160"/>
      <c r="L26" s="92">
        <v>21390</v>
      </c>
      <c r="M26" s="160"/>
      <c r="N26" s="92">
        <f>J26+L26</f>
        <v>21390</v>
      </c>
      <c r="O26" s="78"/>
    </row>
    <row r="27" spans="3:15" s="46" customFormat="1" ht="19.5" customHeight="1">
      <c r="C27" s="78"/>
      <c r="E27" s="78"/>
      <c r="F27" s="54"/>
      <c r="G27"/>
      <c r="H27"/>
      <c r="I27" s="96"/>
      <c r="K27" s="96"/>
      <c r="M27" s="96"/>
      <c r="O27" s="78"/>
    </row>
    <row r="28" spans="2:15" s="46" customFormat="1" ht="19.5" customHeight="1" thickBot="1">
      <c r="B28" s="50"/>
      <c r="C28" s="94"/>
      <c r="D28" s="50"/>
      <c r="E28" s="94"/>
      <c r="F28" s="76" t="s">
        <v>30</v>
      </c>
      <c r="G28"/>
      <c r="H28"/>
      <c r="I28" s="112"/>
      <c r="J28" s="48">
        <f>J10+J22+J26</f>
        <v>8210</v>
      </c>
      <c r="K28" s="112"/>
      <c r="L28" s="48">
        <f>L10+L22+L26</f>
        <v>21390</v>
      </c>
      <c r="M28" s="112"/>
      <c r="N28" s="48">
        <f>N10+N22+N26</f>
        <v>29600</v>
      </c>
      <c r="O28" s="78"/>
    </row>
    <row r="29" spans="3:15" s="46" customFormat="1" ht="19.5" customHeight="1" thickTop="1">
      <c r="C29" s="78"/>
      <c r="E29" s="78"/>
      <c r="G29"/>
      <c r="H29"/>
      <c r="I29" s="96"/>
      <c r="K29" s="96"/>
      <c r="M29" s="96"/>
      <c r="O29" s="78"/>
    </row>
    <row r="30" spans="2:15" s="46" customFormat="1" ht="15.75">
      <c r="B30" s="40" t="s">
        <v>36</v>
      </c>
      <c r="C30" s="41"/>
      <c r="D30" s="41" t="s">
        <v>202</v>
      </c>
      <c r="E30" s="78"/>
      <c r="G30"/>
      <c r="H30"/>
      <c r="I30" s="96"/>
      <c r="K30" s="96"/>
      <c r="M30" s="96"/>
      <c r="O30" s="78"/>
    </row>
    <row r="31" spans="2:15" s="46" customFormat="1" ht="15.75">
      <c r="B31" s="7"/>
      <c r="C31" s="7"/>
      <c r="D31" s="42" t="s">
        <v>203</v>
      </c>
      <c r="E31" s="78"/>
      <c r="G31"/>
      <c r="H31"/>
      <c r="I31" s="96"/>
      <c r="K31" s="96"/>
      <c r="M31" s="96"/>
      <c r="O31" s="78"/>
    </row>
    <row r="32" spans="3:15" s="46" customFormat="1" ht="15.75">
      <c r="C32" s="78"/>
      <c r="E32" s="78"/>
      <c r="G32"/>
      <c r="H32"/>
      <c r="I32" s="96"/>
      <c r="K32" s="96"/>
      <c r="M32" s="96"/>
      <c r="O32" s="78"/>
    </row>
    <row r="33" spans="3:15" s="46" customFormat="1" ht="15.75">
      <c r="C33" s="78"/>
      <c r="E33" s="78"/>
      <c r="G33"/>
      <c r="H33"/>
      <c r="I33" s="96"/>
      <c r="K33" s="96"/>
      <c r="M33" s="96"/>
      <c r="O33" s="78"/>
    </row>
    <row r="34" spans="3:15" s="46" customFormat="1" ht="15.75">
      <c r="C34" s="78"/>
      <c r="E34" s="78"/>
      <c r="G34"/>
      <c r="H34"/>
      <c r="I34" s="96"/>
      <c r="K34" s="96"/>
      <c r="M34" s="96"/>
      <c r="O34" s="78"/>
    </row>
    <row r="35" spans="3:15" s="46" customFormat="1" ht="15.75">
      <c r="C35" s="78"/>
      <c r="E35" s="78"/>
      <c r="G35"/>
      <c r="H35"/>
      <c r="I35" s="96"/>
      <c r="K35" s="96"/>
      <c r="M35" s="96"/>
      <c r="O35" s="78"/>
    </row>
    <row r="36" spans="3:15" s="46" customFormat="1" ht="15.75">
      <c r="C36" s="78"/>
      <c r="E36" s="78"/>
      <c r="G36"/>
      <c r="H36"/>
      <c r="I36" s="96"/>
      <c r="K36" s="96"/>
      <c r="M36" s="96"/>
      <c r="O36" s="78"/>
    </row>
    <row r="37" spans="3:15" s="46" customFormat="1" ht="15.75">
      <c r="C37" s="78"/>
      <c r="E37" s="78"/>
      <c r="G37"/>
      <c r="H37"/>
      <c r="I37" s="96"/>
      <c r="K37" s="96"/>
      <c r="M37" s="96"/>
      <c r="O37" s="78"/>
    </row>
    <row r="38" spans="3:15" s="46" customFormat="1" ht="15.75">
      <c r="C38" s="78"/>
      <c r="E38" s="78"/>
      <c r="G38"/>
      <c r="H38"/>
      <c r="I38" s="96"/>
      <c r="K38" s="96"/>
      <c r="M38" s="96"/>
      <c r="O38" s="78"/>
    </row>
    <row r="39" spans="3:15" s="46" customFormat="1" ht="15.75">
      <c r="C39" s="78"/>
      <c r="E39" s="78"/>
      <c r="G39"/>
      <c r="H39"/>
      <c r="I39" s="96"/>
      <c r="K39" s="96"/>
      <c r="M39" s="96"/>
      <c r="O39" s="78"/>
    </row>
    <row r="40" spans="3:15" s="46" customFormat="1" ht="15.75">
      <c r="C40" s="78"/>
      <c r="E40" s="78"/>
      <c r="G40"/>
      <c r="H40"/>
      <c r="I40" s="96"/>
      <c r="K40" s="96"/>
      <c r="M40" s="96"/>
      <c r="O40" s="78"/>
    </row>
    <row r="41" spans="3:15" s="46" customFormat="1" ht="15.75">
      <c r="C41" s="78"/>
      <c r="E41" s="78"/>
      <c r="G41"/>
      <c r="H41"/>
      <c r="I41" s="96"/>
      <c r="K41" s="96"/>
      <c r="M41" s="96"/>
      <c r="O41" s="78"/>
    </row>
    <row r="42" spans="3:15" s="46" customFormat="1" ht="15.75">
      <c r="C42" s="78"/>
      <c r="E42" s="78"/>
      <c r="G42"/>
      <c r="H42"/>
      <c r="I42" s="96"/>
      <c r="K42" s="96"/>
      <c r="M42" s="96"/>
      <c r="O42" s="78"/>
    </row>
    <row r="43" spans="3:15" s="46" customFormat="1" ht="15.75">
      <c r="C43" s="78"/>
      <c r="E43" s="78"/>
      <c r="G43"/>
      <c r="H43"/>
      <c r="I43" s="96"/>
      <c r="K43" s="96"/>
      <c r="M43" s="96"/>
      <c r="O43" s="78"/>
    </row>
    <row r="44" spans="3:15" s="46" customFormat="1" ht="15.75">
      <c r="C44" s="78"/>
      <c r="E44" s="78"/>
      <c r="G44"/>
      <c r="H44"/>
      <c r="I44" s="96"/>
      <c r="K44" s="96"/>
      <c r="M44" s="96"/>
      <c r="O44" s="78"/>
    </row>
    <row r="45" spans="3:15" s="46" customFormat="1" ht="15.75">
      <c r="C45" s="78"/>
      <c r="E45" s="78"/>
      <c r="G45"/>
      <c r="H45"/>
      <c r="I45" s="96"/>
      <c r="K45" s="96"/>
      <c r="M45" s="96"/>
      <c r="O45" s="78"/>
    </row>
    <row r="46" spans="3:15" s="46" customFormat="1" ht="15.75">
      <c r="C46" s="78"/>
      <c r="E46" s="78"/>
      <c r="G46"/>
      <c r="H46"/>
      <c r="I46" s="96"/>
      <c r="K46" s="96"/>
      <c r="M46" s="96"/>
      <c r="O46" s="78"/>
    </row>
    <row r="47" spans="3:15" s="46" customFormat="1" ht="15.75">
      <c r="C47" s="78"/>
      <c r="E47" s="78"/>
      <c r="G47"/>
      <c r="H47"/>
      <c r="I47" s="96"/>
      <c r="K47" s="96"/>
      <c r="M47" s="96"/>
      <c r="O47" s="78"/>
    </row>
    <row r="48" spans="3:15" s="46" customFormat="1" ht="15.75">
      <c r="C48" s="78"/>
      <c r="E48" s="78"/>
      <c r="G48"/>
      <c r="H48"/>
      <c r="I48" s="96"/>
      <c r="K48" s="96"/>
      <c r="M48" s="96"/>
      <c r="O48" s="78"/>
    </row>
    <row r="49" spans="3:15" s="46" customFormat="1" ht="15.75">
      <c r="C49" s="78"/>
      <c r="E49" s="78"/>
      <c r="G49"/>
      <c r="H49"/>
      <c r="I49" s="96"/>
      <c r="K49" s="96"/>
      <c r="M49" s="96"/>
      <c r="O49" s="78"/>
    </row>
    <row r="50" spans="3:15" s="46" customFormat="1" ht="15.75">
      <c r="C50" s="78"/>
      <c r="E50" s="78"/>
      <c r="G50"/>
      <c r="H50"/>
      <c r="I50" s="96"/>
      <c r="K50" s="96"/>
      <c r="M50" s="96"/>
      <c r="O50" s="78"/>
    </row>
    <row r="51" spans="3:15" s="46" customFormat="1" ht="15.75">
      <c r="C51" s="78"/>
      <c r="E51" s="78"/>
      <c r="G51"/>
      <c r="H51"/>
      <c r="I51" s="96"/>
      <c r="K51" s="96"/>
      <c r="M51" s="96"/>
      <c r="O51" s="78"/>
    </row>
    <row r="52" spans="3:15" s="46" customFormat="1" ht="15.75">
      <c r="C52" s="78"/>
      <c r="E52" s="78"/>
      <c r="G52"/>
      <c r="H52"/>
      <c r="I52" s="96"/>
      <c r="K52" s="96"/>
      <c r="M52" s="96"/>
      <c r="O52" s="78"/>
    </row>
    <row r="53" spans="3:15" s="46" customFormat="1" ht="15.75">
      <c r="C53" s="78"/>
      <c r="E53" s="78"/>
      <c r="G53"/>
      <c r="H53"/>
      <c r="I53" s="96"/>
      <c r="K53" s="96"/>
      <c r="M53" s="96"/>
      <c r="O53" s="78"/>
    </row>
    <row r="54" spans="3:15" s="46" customFormat="1" ht="15.75">
      <c r="C54" s="78"/>
      <c r="E54" s="78"/>
      <c r="G54"/>
      <c r="H54"/>
      <c r="I54" s="96"/>
      <c r="K54" s="96"/>
      <c r="M54" s="96"/>
      <c r="O54" s="78"/>
    </row>
    <row r="55" spans="3:15" s="46" customFormat="1" ht="15.75">
      <c r="C55" s="78"/>
      <c r="E55" s="78"/>
      <c r="G55"/>
      <c r="H55"/>
      <c r="I55" s="96"/>
      <c r="K55" s="96"/>
      <c r="M55" s="96"/>
      <c r="O55" s="78"/>
    </row>
    <row r="56" spans="3:15" s="46" customFormat="1" ht="15.75">
      <c r="C56" s="78"/>
      <c r="E56" s="78"/>
      <c r="G56"/>
      <c r="H56"/>
      <c r="I56" s="96"/>
      <c r="K56" s="96"/>
      <c r="M56" s="96"/>
      <c r="O56" s="78"/>
    </row>
    <row r="57" spans="3:15" s="46" customFormat="1" ht="15.75">
      <c r="C57" s="78"/>
      <c r="E57" s="78"/>
      <c r="G57"/>
      <c r="H57"/>
      <c r="I57" s="96"/>
      <c r="K57" s="96"/>
      <c r="M57" s="96"/>
      <c r="O57" s="78"/>
    </row>
    <row r="58" spans="3:15" s="46" customFormat="1" ht="15.75">
      <c r="C58" s="78"/>
      <c r="E58" s="78"/>
      <c r="G58"/>
      <c r="H58"/>
      <c r="I58" s="96"/>
      <c r="K58" s="96"/>
      <c r="M58" s="96"/>
      <c r="O58" s="78"/>
    </row>
    <row r="59" spans="3:15" s="46" customFormat="1" ht="15.75">
      <c r="C59" s="78"/>
      <c r="E59" s="78"/>
      <c r="G59"/>
      <c r="H59"/>
      <c r="I59" s="96"/>
      <c r="K59" s="96"/>
      <c r="M59" s="96"/>
      <c r="O59" s="78"/>
    </row>
    <row r="60" spans="3:15" s="46" customFormat="1" ht="15.75">
      <c r="C60" s="78"/>
      <c r="E60" s="78"/>
      <c r="G60"/>
      <c r="H60"/>
      <c r="I60" s="96"/>
      <c r="K60" s="96"/>
      <c r="M60" s="96"/>
      <c r="O60" s="78"/>
    </row>
    <row r="61" spans="3:15" s="46" customFormat="1" ht="15.75">
      <c r="C61" s="78"/>
      <c r="E61" s="78"/>
      <c r="G61"/>
      <c r="H61"/>
      <c r="I61" s="96"/>
      <c r="K61" s="96"/>
      <c r="M61" s="96"/>
      <c r="O61" s="78"/>
    </row>
    <row r="62" spans="3:15" s="46" customFormat="1" ht="15.75">
      <c r="C62" s="78"/>
      <c r="E62" s="78"/>
      <c r="G62"/>
      <c r="H62"/>
      <c r="I62" s="96"/>
      <c r="K62" s="96"/>
      <c r="M62" s="96"/>
      <c r="O62" s="78"/>
    </row>
    <row r="63" spans="3:15" s="46" customFormat="1" ht="15.75">
      <c r="C63" s="78"/>
      <c r="E63" s="78"/>
      <c r="G63"/>
      <c r="H63"/>
      <c r="I63" s="96"/>
      <c r="K63" s="96"/>
      <c r="M63" s="96"/>
      <c r="O63" s="78"/>
    </row>
    <row r="64" spans="3:15" s="46" customFormat="1" ht="15.75">
      <c r="C64" s="78"/>
      <c r="E64" s="78"/>
      <c r="G64"/>
      <c r="H64"/>
      <c r="I64" s="96"/>
      <c r="K64" s="96"/>
      <c r="M64" s="96"/>
      <c r="O64" s="78"/>
    </row>
    <row r="65" spans="3:15" s="46" customFormat="1" ht="15.75">
      <c r="C65" s="78"/>
      <c r="E65" s="78"/>
      <c r="G65"/>
      <c r="H65"/>
      <c r="I65" s="96"/>
      <c r="K65" s="96"/>
      <c r="M65" s="96"/>
      <c r="O65" s="78"/>
    </row>
    <row r="66" spans="3:15" s="46" customFormat="1" ht="15.75">
      <c r="C66" s="78"/>
      <c r="E66" s="78"/>
      <c r="G66"/>
      <c r="H66"/>
      <c r="I66" s="96"/>
      <c r="K66" s="96"/>
      <c r="M66" s="96"/>
      <c r="O66" s="78"/>
    </row>
    <row r="67" spans="3:15" s="46" customFormat="1" ht="15.75">
      <c r="C67" s="78"/>
      <c r="E67" s="78"/>
      <c r="G67"/>
      <c r="H67"/>
      <c r="I67" s="96"/>
      <c r="K67" s="96"/>
      <c r="M67" s="96"/>
      <c r="O67" s="78"/>
    </row>
    <row r="68" spans="3:15" s="46" customFormat="1" ht="15.75">
      <c r="C68" s="78"/>
      <c r="E68" s="78"/>
      <c r="G68"/>
      <c r="H68"/>
      <c r="I68" s="96"/>
      <c r="K68" s="96"/>
      <c r="M68" s="96"/>
      <c r="O68" s="78"/>
    </row>
    <row r="69" spans="3:15" s="46" customFormat="1" ht="15.75">
      <c r="C69" s="78"/>
      <c r="E69" s="78"/>
      <c r="G69"/>
      <c r="H69"/>
      <c r="I69" s="96"/>
      <c r="K69" s="96"/>
      <c r="M69" s="96"/>
      <c r="O69" s="78"/>
    </row>
    <row r="70" spans="3:15" s="46" customFormat="1" ht="15.75">
      <c r="C70" s="78"/>
      <c r="E70" s="78"/>
      <c r="G70"/>
      <c r="H70"/>
      <c r="I70" s="96"/>
      <c r="K70" s="96"/>
      <c r="M70" s="96"/>
      <c r="O70" s="78"/>
    </row>
    <row r="71" spans="3:15" s="46" customFormat="1" ht="15.75">
      <c r="C71" s="78"/>
      <c r="E71" s="78"/>
      <c r="G71"/>
      <c r="H71"/>
      <c r="I71" s="96"/>
      <c r="K71" s="96"/>
      <c r="M71" s="96"/>
      <c r="O71" s="78"/>
    </row>
    <row r="72" spans="3:15" s="46" customFormat="1" ht="15.75">
      <c r="C72" s="78"/>
      <c r="E72" s="78"/>
      <c r="G72"/>
      <c r="H72"/>
      <c r="I72" s="96"/>
      <c r="K72" s="96"/>
      <c r="M72" s="96"/>
      <c r="O72" s="78"/>
    </row>
    <row r="73" spans="3:15" s="46" customFormat="1" ht="15.75">
      <c r="C73" s="78"/>
      <c r="E73" s="78"/>
      <c r="G73"/>
      <c r="H73"/>
      <c r="I73" s="96"/>
      <c r="K73" s="96"/>
      <c r="M73" s="96"/>
      <c r="O73" s="78"/>
    </row>
    <row r="74" spans="3:15" s="46" customFormat="1" ht="15.75">
      <c r="C74" s="78"/>
      <c r="E74" s="78"/>
      <c r="G74"/>
      <c r="H74"/>
      <c r="I74" s="96"/>
      <c r="K74" s="96"/>
      <c r="M74" s="96"/>
      <c r="O74" s="78"/>
    </row>
    <row r="75" spans="3:15" s="46" customFormat="1" ht="15.75">
      <c r="C75" s="78"/>
      <c r="E75" s="78"/>
      <c r="G75"/>
      <c r="H75"/>
      <c r="I75" s="96"/>
      <c r="K75" s="96"/>
      <c r="M75" s="96"/>
      <c r="O75" s="78"/>
    </row>
    <row r="76" spans="3:15" s="46" customFormat="1" ht="15.75">
      <c r="C76" s="78"/>
      <c r="E76" s="78"/>
      <c r="G76"/>
      <c r="H76"/>
      <c r="I76" s="96"/>
      <c r="K76" s="96"/>
      <c r="M76" s="96"/>
      <c r="O76" s="78"/>
    </row>
    <row r="77" spans="3:15" s="46" customFormat="1" ht="15.75">
      <c r="C77" s="78"/>
      <c r="E77" s="78"/>
      <c r="G77"/>
      <c r="H77"/>
      <c r="I77" s="96"/>
      <c r="K77" s="96"/>
      <c r="M77" s="96"/>
      <c r="O77" s="78"/>
    </row>
    <row r="78" spans="3:15" s="46" customFormat="1" ht="15.75">
      <c r="C78" s="78"/>
      <c r="E78" s="78"/>
      <c r="G78"/>
      <c r="H78"/>
      <c r="I78" s="96"/>
      <c r="K78" s="96"/>
      <c r="M78" s="96"/>
      <c r="O78" s="78"/>
    </row>
    <row r="79" spans="3:15" s="46" customFormat="1" ht="15.75">
      <c r="C79" s="78"/>
      <c r="E79" s="78"/>
      <c r="G79"/>
      <c r="H79"/>
      <c r="I79" s="96"/>
      <c r="K79" s="96"/>
      <c r="M79" s="96"/>
      <c r="O79" s="78"/>
    </row>
    <row r="80" spans="3:15" s="46" customFormat="1" ht="15.75">
      <c r="C80" s="78"/>
      <c r="E80" s="78"/>
      <c r="G80"/>
      <c r="H80"/>
      <c r="I80" s="96"/>
      <c r="K80" s="96"/>
      <c r="M80" s="96"/>
      <c r="O80" s="78"/>
    </row>
    <row r="81" spans="3:15" s="46" customFormat="1" ht="15.75">
      <c r="C81" s="78"/>
      <c r="E81" s="78"/>
      <c r="G81"/>
      <c r="H81"/>
      <c r="I81" s="96"/>
      <c r="K81" s="96"/>
      <c r="M81" s="96"/>
      <c r="O81" s="78"/>
    </row>
    <row r="82" spans="3:15" s="46" customFormat="1" ht="15.75">
      <c r="C82" s="78"/>
      <c r="E82" s="78"/>
      <c r="G82"/>
      <c r="H82"/>
      <c r="I82" s="96"/>
      <c r="K82" s="96"/>
      <c r="M82" s="96"/>
      <c r="O82" s="78"/>
    </row>
    <row r="83" spans="3:15" s="46" customFormat="1" ht="15.75">
      <c r="C83" s="78"/>
      <c r="E83" s="78"/>
      <c r="G83"/>
      <c r="H83"/>
      <c r="I83" s="96"/>
      <c r="K83" s="96"/>
      <c r="M83" s="96"/>
      <c r="O83" s="78"/>
    </row>
    <row r="84" spans="3:15" s="46" customFormat="1" ht="15.75">
      <c r="C84" s="78"/>
      <c r="E84" s="78"/>
      <c r="G84"/>
      <c r="H84"/>
      <c r="I84" s="96"/>
      <c r="K84" s="96"/>
      <c r="M84" s="96"/>
      <c r="O84" s="78"/>
    </row>
    <row r="85" spans="3:15" s="46" customFormat="1" ht="15.75">
      <c r="C85" s="78"/>
      <c r="E85" s="78"/>
      <c r="G85"/>
      <c r="H85"/>
      <c r="I85" s="96"/>
      <c r="K85" s="96"/>
      <c r="M85" s="96"/>
      <c r="O85" s="78"/>
    </row>
    <row r="86" spans="3:15" s="46" customFormat="1" ht="15.75">
      <c r="C86" s="78"/>
      <c r="E86" s="78"/>
      <c r="G86"/>
      <c r="H86"/>
      <c r="I86" s="96"/>
      <c r="K86" s="96"/>
      <c r="M86" s="96"/>
      <c r="O86" s="78"/>
    </row>
    <row r="87" spans="3:15" s="46" customFormat="1" ht="15.75">
      <c r="C87" s="78"/>
      <c r="E87" s="78"/>
      <c r="G87"/>
      <c r="H87"/>
      <c r="I87" s="96"/>
      <c r="K87" s="96"/>
      <c r="M87" s="96"/>
      <c r="O87" s="78"/>
    </row>
    <row r="88" spans="3:15" s="46" customFormat="1" ht="15.75">
      <c r="C88" s="78"/>
      <c r="E88" s="78"/>
      <c r="G88"/>
      <c r="H88"/>
      <c r="I88" s="96"/>
      <c r="K88" s="96"/>
      <c r="M88" s="96"/>
      <c r="O88" s="78"/>
    </row>
    <row r="89" spans="3:15" s="46" customFormat="1" ht="15.75">
      <c r="C89" s="78"/>
      <c r="E89" s="78"/>
      <c r="G89"/>
      <c r="H89"/>
      <c r="I89" s="96"/>
      <c r="K89" s="96"/>
      <c r="M89" s="96"/>
      <c r="O89" s="78"/>
    </row>
    <row r="90" spans="3:15" s="46" customFormat="1" ht="15.75">
      <c r="C90" s="78"/>
      <c r="E90" s="78"/>
      <c r="G90"/>
      <c r="H90"/>
      <c r="I90" s="96"/>
      <c r="K90" s="96"/>
      <c r="M90" s="96"/>
      <c r="O90" s="78"/>
    </row>
    <row r="91" spans="3:15" s="46" customFormat="1" ht="15.75">
      <c r="C91" s="78"/>
      <c r="E91" s="78"/>
      <c r="G91"/>
      <c r="H91"/>
      <c r="I91" s="96"/>
      <c r="K91" s="96"/>
      <c r="M91" s="96"/>
      <c r="O91" s="78"/>
    </row>
    <row r="92" spans="3:15" s="46" customFormat="1" ht="15.75">
      <c r="C92" s="78"/>
      <c r="E92" s="78"/>
      <c r="G92"/>
      <c r="H92"/>
      <c r="I92" s="96"/>
      <c r="K92" s="96"/>
      <c r="M92" s="96"/>
      <c r="O92" s="78"/>
    </row>
    <row r="93" spans="3:15" s="46" customFormat="1" ht="15.75">
      <c r="C93" s="78"/>
      <c r="E93" s="78"/>
      <c r="G93"/>
      <c r="H93"/>
      <c r="I93" s="96"/>
      <c r="K93" s="96"/>
      <c r="M93" s="96"/>
      <c r="O93" s="78"/>
    </row>
    <row r="94" spans="3:15" s="46" customFormat="1" ht="15.75">
      <c r="C94" s="78"/>
      <c r="E94" s="78"/>
      <c r="G94"/>
      <c r="H94"/>
      <c r="I94" s="96"/>
      <c r="K94" s="96"/>
      <c r="M94" s="96"/>
      <c r="O94" s="78"/>
    </row>
    <row r="95" spans="3:15" s="46" customFormat="1" ht="15.75">
      <c r="C95" s="78"/>
      <c r="E95" s="78"/>
      <c r="G95"/>
      <c r="H95"/>
      <c r="I95" s="78"/>
      <c r="K95" s="78"/>
      <c r="M95" s="78"/>
      <c r="O95" s="78"/>
    </row>
    <row r="96" spans="3:15" s="46" customFormat="1" ht="15.75">
      <c r="C96" s="78"/>
      <c r="E96" s="78"/>
      <c r="G96"/>
      <c r="H96"/>
      <c r="I96" s="78"/>
      <c r="K96" s="78"/>
      <c r="M96" s="78"/>
      <c r="O96" s="78"/>
    </row>
    <row r="97" spans="3:15" s="46" customFormat="1" ht="15.75">
      <c r="C97" s="78"/>
      <c r="E97" s="78"/>
      <c r="G97"/>
      <c r="H97"/>
      <c r="I97" s="78"/>
      <c r="K97" s="78"/>
      <c r="M97" s="78"/>
      <c r="O97" s="78"/>
    </row>
    <row r="98" spans="3:15" s="46" customFormat="1" ht="15.75">
      <c r="C98" s="78"/>
      <c r="E98" s="78"/>
      <c r="G98"/>
      <c r="H98"/>
      <c r="I98" s="78"/>
      <c r="K98" s="78"/>
      <c r="M98" s="78"/>
      <c r="O98" s="78"/>
    </row>
    <row r="99" spans="3:15" s="46" customFormat="1" ht="15.75">
      <c r="C99" s="78"/>
      <c r="E99" s="78"/>
      <c r="G99"/>
      <c r="H99"/>
      <c r="I99" s="78"/>
      <c r="K99" s="78"/>
      <c r="M99" s="78"/>
      <c r="O99" s="78"/>
    </row>
    <row r="100" spans="3:15" s="46" customFormat="1" ht="15.75">
      <c r="C100" s="78"/>
      <c r="E100" s="78"/>
      <c r="G100"/>
      <c r="H100"/>
      <c r="I100" s="78"/>
      <c r="K100" s="78"/>
      <c r="M100" s="78"/>
      <c r="O100" s="78"/>
    </row>
    <row r="101" spans="3:15" s="46" customFormat="1" ht="15.75">
      <c r="C101" s="78"/>
      <c r="E101" s="78"/>
      <c r="G101"/>
      <c r="H101"/>
      <c r="I101" s="78"/>
      <c r="K101" s="78"/>
      <c r="M101" s="78"/>
      <c r="O101" s="78"/>
    </row>
    <row r="102" spans="3:15" s="46" customFormat="1" ht="15.75">
      <c r="C102" s="78"/>
      <c r="E102" s="78"/>
      <c r="G102"/>
      <c r="H102"/>
      <c r="I102" s="78"/>
      <c r="K102" s="78"/>
      <c r="M102" s="78"/>
      <c r="O102" s="78"/>
    </row>
    <row r="103" spans="3:15" s="46" customFormat="1" ht="15.75">
      <c r="C103" s="78"/>
      <c r="E103" s="78"/>
      <c r="G103"/>
      <c r="H103"/>
      <c r="I103" s="78"/>
      <c r="K103" s="78"/>
      <c r="M103" s="78"/>
      <c r="O103" s="78"/>
    </row>
    <row r="104" spans="3:15" s="46" customFormat="1" ht="15.75">
      <c r="C104" s="78"/>
      <c r="E104" s="78"/>
      <c r="G104"/>
      <c r="H104"/>
      <c r="I104" s="78"/>
      <c r="K104" s="78"/>
      <c r="M104" s="78"/>
      <c r="O104" s="78"/>
    </row>
    <row r="105" spans="3:15" s="46" customFormat="1" ht="15.75">
      <c r="C105" s="78"/>
      <c r="E105" s="78"/>
      <c r="G105"/>
      <c r="H105"/>
      <c r="I105" s="78"/>
      <c r="K105" s="78"/>
      <c r="M105" s="78"/>
      <c r="O105" s="78"/>
    </row>
    <row r="106" spans="3:15" s="46" customFormat="1" ht="15.75">
      <c r="C106" s="78"/>
      <c r="E106" s="78"/>
      <c r="G106"/>
      <c r="H106"/>
      <c r="I106" s="78"/>
      <c r="K106" s="78"/>
      <c r="M106" s="78"/>
      <c r="O106" s="78"/>
    </row>
    <row r="107" spans="3:15" s="46" customFormat="1" ht="15.75">
      <c r="C107" s="78"/>
      <c r="E107" s="78"/>
      <c r="G107"/>
      <c r="H107"/>
      <c r="I107" s="78"/>
      <c r="K107" s="78"/>
      <c r="M107" s="78"/>
      <c r="O107" s="78"/>
    </row>
    <row r="108" spans="3:15" s="46" customFormat="1" ht="15.75">
      <c r="C108" s="78"/>
      <c r="E108" s="78"/>
      <c r="G108"/>
      <c r="H108"/>
      <c r="I108" s="78"/>
      <c r="K108" s="78"/>
      <c r="M108" s="78"/>
      <c r="O108" s="78"/>
    </row>
    <row r="109" spans="3:15" s="46" customFormat="1" ht="15.75">
      <c r="C109" s="78"/>
      <c r="E109" s="78"/>
      <c r="G109"/>
      <c r="H109"/>
      <c r="I109" s="78"/>
      <c r="K109" s="78"/>
      <c r="M109" s="78"/>
      <c r="O109" s="78"/>
    </row>
    <row r="110" spans="3:15" s="46" customFormat="1" ht="15.75">
      <c r="C110" s="78"/>
      <c r="E110" s="78"/>
      <c r="G110"/>
      <c r="H110"/>
      <c r="I110" s="78"/>
      <c r="K110" s="78"/>
      <c r="M110" s="78"/>
      <c r="O110" s="78"/>
    </row>
    <row r="111" spans="3:15" s="46" customFormat="1" ht="15.75">
      <c r="C111" s="78"/>
      <c r="E111" s="78"/>
      <c r="G111"/>
      <c r="H111"/>
      <c r="I111" s="78"/>
      <c r="K111" s="78"/>
      <c r="M111" s="78"/>
      <c r="O111" s="78"/>
    </row>
    <row r="112" spans="3:15" s="46" customFormat="1" ht="15.75">
      <c r="C112" s="78"/>
      <c r="E112" s="78"/>
      <c r="G112"/>
      <c r="H112"/>
      <c r="I112" s="78"/>
      <c r="K112" s="78"/>
      <c r="M112" s="78"/>
      <c r="O112" s="78"/>
    </row>
    <row r="113" spans="3:15" s="46" customFormat="1" ht="15.75">
      <c r="C113" s="78"/>
      <c r="E113" s="78"/>
      <c r="G113"/>
      <c r="H113"/>
      <c r="I113" s="78"/>
      <c r="K113" s="78"/>
      <c r="M113" s="78"/>
      <c r="O113" s="78"/>
    </row>
    <row r="114" spans="3:15" s="46" customFormat="1" ht="15.75">
      <c r="C114" s="78"/>
      <c r="E114" s="78"/>
      <c r="G114"/>
      <c r="H114"/>
      <c r="I114" s="78"/>
      <c r="K114" s="78"/>
      <c r="M114" s="78"/>
      <c r="O114" s="78"/>
    </row>
    <row r="115" spans="3:15" s="46" customFormat="1" ht="15.75">
      <c r="C115" s="78"/>
      <c r="E115" s="78"/>
      <c r="G115"/>
      <c r="H115"/>
      <c r="I115" s="78"/>
      <c r="K115" s="78"/>
      <c r="M115" s="78"/>
      <c r="O115" s="78"/>
    </row>
    <row r="116" spans="3:15" s="46" customFormat="1" ht="15.75">
      <c r="C116" s="78"/>
      <c r="E116" s="78"/>
      <c r="G116"/>
      <c r="H116"/>
      <c r="I116" s="78"/>
      <c r="K116" s="78"/>
      <c r="M116" s="78"/>
      <c r="O116" s="78"/>
    </row>
    <row r="117" spans="3:15" s="46" customFormat="1" ht="15.75">
      <c r="C117" s="78"/>
      <c r="E117" s="78"/>
      <c r="G117"/>
      <c r="H117"/>
      <c r="I117" s="78"/>
      <c r="K117" s="78"/>
      <c r="M117" s="78"/>
      <c r="O117" s="78"/>
    </row>
    <row r="118" spans="3:15" s="46" customFormat="1" ht="15.75">
      <c r="C118" s="78"/>
      <c r="E118" s="78"/>
      <c r="G118"/>
      <c r="H118"/>
      <c r="I118" s="78"/>
      <c r="K118" s="78"/>
      <c r="M118" s="78"/>
      <c r="O118" s="78"/>
    </row>
    <row r="119" spans="3:15" s="46" customFormat="1" ht="15.75">
      <c r="C119" s="78"/>
      <c r="E119" s="78"/>
      <c r="G119"/>
      <c r="H119"/>
      <c r="I119" s="78"/>
      <c r="K119" s="78"/>
      <c r="M119" s="78"/>
      <c r="O119" s="78"/>
    </row>
    <row r="120" spans="3:15" s="46" customFormat="1" ht="15.75">
      <c r="C120" s="78"/>
      <c r="E120" s="78"/>
      <c r="G120"/>
      <c r="H120"/>
      <c r="I120" s="78"/>
      <c r="K120" s="78"/>
      <c r="M120" s="78"/>
      <c r="O120" s="78"/>
    </row>
    <row r="121" spans="3:15" s="46" customFormat="1" ht="15.75">
      <c r="C121" s="78"/>
      <c r="E121" s="78"/>
      <c r="G121"/>
      <c r="H121"/>
      <c r="I121" s="78"/>
      <c r="K121" s="78"/>
      <c r="M121" s="78"/>
      <c r="O121" s="78"/>
    </row>
    <row r="122" spans="3:15" s="46" customFormat="1" ht="15.75">
      <c r="C122" s="78"/>
      <c r="E122" s="78"/>
      <c r="G122"/>
      <c r="H122"/>
      <c r="I122" s="78"/>
      <c r="K122" s="78"/>
      <c r="M122" s="78"/>
      <c r="O122" s="78"/>
    </row>
    <row r="123" spans="3:15" s="46" customFormat="1" ht="15.75">
      <c r="C123" s="78"/>
      <c r="E123" s="78"/>
      <c r="G123"/>
      <c r="H123"/>
      <c r="I123" s="78"/>
      <c r="K123" s="78"/>
      <c r="M123" s="78"/>
      <c r="O123" s="78"/>
    </row>
    <row r="124" spans="3:15" s="46" customFormat="1" ht="15.75">
      <c r="C124" s="78"/>
      <c r="E124" s="78"/>
      <c r="G124"/>
      <c r="H124"/>
      <c r="I124" s="78"/>
      <c r="K124" s="78"/>
      <c r="M124" s="78"/>
      <c r="O124" s="78"/>
    </row>
    <row r="125" spans="3:15" s="46" customFormat="1" ht="15.75">
      <c r="C125" s="78"/>
      <c r="E125" s="78"/>
      <c r="G125"/>
      <c r="H125"/>
      <c r="I125" s="78"/>
      <c r="K125" s="78"/>
      <c r="M125" s="78"/>
      <c r="O125" s="78"/>
    </row>
    <row r="126" spans="3:15" s="46" customFormat="1" ht="15.75">
      <c r="C126" s="78"/>
      <c r="E126" s="78"/>
      <c r="G126"/>
      <c r="H126"/>
      <c r="I126" s="78"/>
      <c r="K126" s="78"/>
      <c r="M126" s="78"/>
      <c r="O126" s="78"/>
    </row>
    <row r="127" spans="3:15" s="46" customFormat="1" ht="15.75">
      <c r="C127" s="78"/>
      <c r="E127" s="78"/>
      <c r="G127"/>
      <c r="H127"/>
      <c r="I127" s="78"/>
      <c r="K127" s="78"/>
      <c r="M127" s="78"/>
      <c r="O127" s="78"/>
    </row>
    <row r="128" spans="3:15" s="46" customFormat="1" ht="15.75">
      <c r="C128" s="78"/>
      <c r="E128" s="78"/>
      <c r="G128"/>
      <c r="H128"/>
      <c r="I128" s="78"/>
      <c r="K128" s="78"/>
      <c r="M128" s="78"/>
      <c r="O128" s="78"/>
    </row>
    <row r="129" spans="3:15" s="46" customFormat="1" ht="15.75">
      <c r="C129" s="78"/>
      <c r="E129" s="78"/>
      <c r="G129"/>
      <c r="H129"/>
      <c r="I129" s="78"/>
      <c r="K129" s="78"/>
      <c r="M129" s="78"/>
      <c r="O129" s="78"/>
    </row>
    <row r="130" spans="3:15" s="46" customFormat="1" ht="15.75">
      <c r="C130" s="78"/>
      <c r="E130" s="78"/>
      <c r="G130"/>
      <c r="H130"/>
      <c r="I130" s="78"/>
      <c r="K130" s="78"/>
      <c r="M130" s="78"/>
      <c r="O130" s="78"/>
    </row>
    <row r="131" spans="3:15" s="46" customFormat="1" ht="15.75">
      <c r="C131" s="78"/>
      <c r="E131" s="78"/>
      <c r="G131"/>
      <c r="H131"/>
      <c r="I131" s="78"/>
      <c r="K131" s="78"/>
      <c r="M131" s="78"/>
      <c r="O131" s="78"/>
    </row>
    <row r="132" spans="3:15" s="46" customFormat="1" ht="15.75">
      <c r="C132" s="78"/>
      <c r="E132" s="78"/>
      <c r="G132"/>
      <c r="H132"/>
      <c r="I132" s="78"/>
      <c r="K132" s="78"/>
      <c r="M132" s="78"/>
      <c r="O132" s="78"/>
    </row>
    <row r="133" spans="3:15" s="46" customFormat="1" ht="15.75">
      <c r="C133" s="78"/>
      <c r="E133" s="78"/>
      <c r="G133"/>
      <c r="H133"/>
      <c r="I133" s="78"/>
      <c r="K133" s="78"/>
      <c r="M133" s="78"/>
      <c r="O133" s="78"/>
    </row>
    <row r="134" spans="3:15" s="46" customFormat="1" ht="15.75">
      <c r="C134" s="78"/>
      <c r="E134" s="78"/>
      <c r="G134"/>
      <c r="H134"/>
      <c r="I134" s="78"/>
      <c r="K134" s="78"/>
      <c r="M134" s="78"/>
      <c r="O134" s="78"/>
    </row>
    <row r="135" spans="3:15" s="46" customFormat="1" ht="15.75">
      <c r="C135" s="78"/>
      <c r="E135" s="78"/>
      <c r="G135"/>
      <c r="H135"/>
      <c r="I135" s="78"/>
      <c r="K135" s="78"/>
      <c r="M135" s="78"/>
      <c r="O135" s="78"/>
    </row>
    <row r="136" spans="3:15" s="46" customFormat="1" ht="15.75">
      <c r="C136" s="78"/>
      <c r="E136" s="78"/>
      <c r="G136"/>
      <c r="H136"/>
      <c r="I136" s="78"/>
      <c r="K136" s="78"/>
      <c r="M136" s="78"/>
      <c r="O136" s="78"/>
    </row>
    <row r="137" spans="3:15" s="46" customFormat="1" ht="15.75">
      <c r="C137" s="78"/>
      <c r="E137" s="78"/>
      <c r="G137"/>
      <c r="H137"/>
      <c r="I137" s="78"/>
      <c r="K137" s="78"/>
      <c r="M137" s="78"/>
      <c r="O137" s="78"/>
    </row>
    <row r="138" spans="3:15" s="46" customFormat="1" ht="15.75">
      <c r="C138" s="78"/>
      <c r="E138" s="78"/>
      <c r="G138"/>
      <c r="H138"/>
      <c r="I138" s="78"/>
      <c r="K138" s="78"/>
      <c r="M138" s="78"/>
      <c r="O138" s="78"/>
    </row>
    <row r="139" spans="3:15" s="46" customFormat="1" ht="15.75">
      <c r="C139" s="78"/>
      <c r="E139" s="78"/>
      <c r="G139"/>
      <c r="H139"/>
      <c r="I139" s="78"/>
      <c r="K139" s="78"/>
      <c r="M139" s="78"/>
      <c r="O139" s="78"/>
    </row>
    <row r="140" spans="3:15" s="46" customFormat="1" ht="15.75">
      <c r="C140" s="78"/>
      <c r="E140" s="78"/>
      <c r="G140"/>
      <c r="H140"/>
      <c r="I140" s="78"/>
      <c r="K140" s="78"/>
      <c r="M140" s="78"/>
      <c r="O140" s="78"/>
    </row>
    <row r="141" spans="3:15" s="46" customFormat="1" ht="15.75">
      <c r="C141" s="78"/>
      <c r="E141" s="78"/>
      <c r="G141"/>
      <c r="H141"/>
      <c r="I141" s="78"/>
      <c r="K141" s="78"/>
      <c r="M141" s="78"/>
      <c r="O141" s="78"/>
    </row>
    <row r="142" spans="3:15" s="46" customFormat="1" ht="15.75">
      <c r="C142" s="78"/>
      <c r="E142" s="78"/>
      <c r="G142"/>
      <c r="H142"/>
      <c r="I142" s="78"/>
      <c r="K142" s="78"/>
      <c r="M142" s="78"/>
      <c r="O142" s="78"/>
    </row>
    <row r="143" spans="3:15" s="46" customFormat="1" ht="15.75">
      <c r="C143" s="78"/>
      <c r="E143" s="78"/>
      <c r="G143"/>
      <c r="H143"/>
      <c r="I143" s="78"/>
      <c r="K143" s="78"/>
      <c r="M143" s="78"/>
      <c r="O143" s="78"/>
    </row>
    <row r="144" spans="3:15" s="46" customFormat="1" ht="15.75">
      <c r="C144" s="78"/>
      <c r="E144" s="78"/>
      <c r="G144"/>
      <c r="H144"/>
      <c r="I144" s="78"/>
      <c r="K144" s="78"/>
      <c r="M144" s="78"/>
      <c r="O144" s="78"/>
    </row>
    <row r="145" spans="3:15" s="46" customFormat="1" ht="15.75">
      <c r="C145" s="78"/>
      <c r="E145" s="78"/>
      <c r="G145"/>
      <c r="H145"/>
      <c r="I145" s="78"/>
      <c r="K145" s="78"/>
      <c r="M145" s="78"/>
      <c r="O145" s="78"/>
    </row>
    <row r="146" spans="3:15" s="46" customFormat="1" ht="15.75">
      <c r="C146" s="78"/>
      <c r="E146" s="78"/>
      <c r="G146"/>
      <c r="H146"/>
      <c r="I146" s="78"/>
      <c r="K146" s="78"/>
      <c r="M146" s="78"/>
      <c r="O146" s="78"/>
    </row>
    <row r="147" spans="3:15" s="46" customFormat="1" ht="15.75">
      <c r="C147" s="78"/>
      <c r="E147" s="78"/>
      <c r="G147"/>
      <c r="H147"/>
      <c r="I147" s="78"/>
      <c r="K147" s="78"/>
      <c r="M147" s="78"/>
      <c r="O147" s="78"/>
    </row>
    <row r="148" spans="3:15" s="46" customFormat="1" ht="15.75">
      <c r="C148" s="78"/>
      <c r="E148" s="78"/>
      <c r="G148"/>
      <c r="H148"/>
      <c r="I148" s="78"/>
      <c r="K148" s="78"/>
      <c r="M148" s="78"/>
      <c r="O148" s="78"/>
    </row>
    <row r="149" spans="3:15" s="46" customFormat="1" ht="15.75">
      <c r="C149" s="78"/>
      <c r="E149" s="78"/>
      <c r="G149"/>
      <c r="H149"/>
      <c r="I149" s="78"/>
      <c r="K149" s="78"/>
      <c r="M149" s="78"/>
      <c r="O149" s="78"/>
    </row>
    <row r="150" spans="3:15" s="46" customFormat="1" ht="15.75">
      <c r="C150" s="78"/>
      <c r="E150" s="78"/>
      <c r="G150"/>
      <c r="H150"/>
      <c r="I150" s="78"/>
      <c r="K150" s="78"/>
      <c r="M150" s="78"/>
      <c r="O150" s="78"/>
    </row>
    <row r="151" spans="3:15" s="46" customFormat="1" ht="15.75">
      <c r="C151" s="78"/>
      <c r="E151" s="78"/>
      <c r="G151"/>
      <c r="H151"/>
      <c r="I151" s="78"/>
      <c r="K151" s="78"/>
      <c r="M151" s="78"/>
      <c r="O151" s="78"/>
    </row>
    <row r="152" spans="3:15" s="46" customFormat="1" ht="15.75">
      <c r="C152" s="78"/>
      <c r="E152" s="78"/>
      <c r="G152"/>
      <c r="H152"/>
      <c r="I152" s="78"/>
      <c r="K152" s="78"/>
      <c r="M152" s="78"/>
      <c r="O152" s="78"/>
    </row>
    <row r="153" spans="3:15" s="46" customFormat="1" ht="15.75">
      <c r="C153" s="78"/>
      <c r="E153" s="78"/>
      <c r="G153"/>
      <c r="H153"/>
      <c r="I153" s="78"/>
      <c r="K153" s="78"/>
      <c r="M153" s="78"/>
      <c r="O153" s="78"/>
    </row>
    <row r="154" spans="3:15" s="46" customFormat="1" ht="15.75">
      <c r="C154" s="78"/>
      <c r="E154" s="78"/>
      <c r="G154"/>
      <c r="H154"/>
      <c r="I154" s="78"/>
      <c r="K154" s="78"/>
      <c r="M154" s="78"/>
      <c r="O154" s="78"/>
    </row>
    <row r="155" spans="3:15" s="46" customFormat="1" ht="15.75">
      <c r="C155" s="78"/>
      <c r="E155" s="78"/>
      <c r="G155"/>
      <c r="H155"/>
      <c r="I155" s="78"/>
      <c r="K155" s="78"/>
      <c r="M155" s="78"/>
      <c r="O155" s="78"/>
    </row>
    <row r="156" spans="3:15" s="46" customFormat="1" ht="15.75">
      <c r="C156" s="78"/>
      <c r="E156" s="78"/>
      <c r="G156"/>
      <c r="H156"/>
      <c r="I156" s="78"/>
      <c r="K156" s="78"/>
      <c r="M156" s="78"/>
      <c r="O156" s="78"/>
    </row>
    <row r="157" spans="3:15" s="46" customFormat="1" ht="15.75">
      <c r="C157" s="78"/>
      <c r="E157" s="78"/>
      <c r="G157"/>
      <c r="H157"/>
      <c r="I157" s="78"/>
      <c r="K157" s="78"/>
      <c r="M157" s="78"/>
      <c r="O157" s="78"/>
    </row>
    <row r="158" spans="3:15" s="46" customFormat="1" ht="15.75">
      <c r="C158" s="78"/>
      <c r="E158" s="78"/>
      <c r="G158"/>
      <c r="H158"/>
      <c r="I158" s="78"/>
      <c r="K158" s="78"/>
      <c r="M158" s="78"/>
      <c r="O158" s="78"/>
    </row>
    <row r="159" spans="3:15" s="46" customFormat="1" ht="15.75">
      <c r="C159" s="78"/>
      <c r="E159" s="78"/>
      <c r="G159"/>
      <c r="H159"/>
      <c r="I159" s="78"/>
      <c r="K159" s="78"/>
      <c r="M159" s="78"/>
      <c r="O159" s="78"/>
    </row>
    <row r="160" spans="3:15" s="46" customFormat="1" ht="15.75">
      <c r="C160" s="78"/>
      <c r="E160" s="78"/>
      <c r="G160"/>
      <c r="H160"/>
      <c r="I160" s="78"/>
      <c r="K160" s="78"/>
      <c r="M160" s="78"/>
      <c r="O160" s="78"/>
    </row>
    <row r="161" spans="3:15" s="46" customFormat="1" ht="15.75">
      <c r="C161" s="78"/>
      <c r="E161" s="78"/>
      <c r="G161"/>
      <c r="H161"/>
      <c r="I161" s="78"/>
      <c r="K161" s="78"/>
      <c r="M161" s="78"/>
      <c r="O161" s="78"/>
    </row>
    <row r="162" spans="3:15" s="46" customFormat="1" ht="15.75">
      <c r="C162" s="78"/>
      <c r="E162" s="78"/>
      <c r="G162"/>
      <c r="H162"/>
      <c r="I162" s="78"/>
      <c r="K162" s="78"/>
      <c r="M162" s="78"/>
      <c r="O162" s="78"/>
    </row>
    <row r="163" spans="3:15" s="46" customFormat="1" ht="15.75">
      <c r="C163" s="78"/>
      <c r="E163" s="78"/>
      <c r="G163"/>
      <c r="H163"/>
      <c r="I163" s="78"/>
      <c r="K163" s="78"/>
      <c r="M163" s="78"/>
      <c r="O163" s="78"/>
    </row>
    <row r="164" spans="3:15" s="46" customFormat="1" ht="15.75">
      <c r="C164" s="78"/>
      <c r="E164" s="78"/>
      <c r="G164"/>
      <c r="H164"/>
      <c r="I164" s="78"/>
      <c r="K164" s="78"/>
      <c r="M164" s="78"/>
      <c r="O164" s="78"/>
    </row>
    <row r="165" spans="3:15" s="46" customFormat="1" ht="15.75">
      <c r="C165" s="78"/>
      <c r="E165" s="78"/>
      <c r="G165"/>
      <c r="H165"/>
      <c r="I165" s="78"/>
      <c r="K165" s="78"/>
      <c r="M165" s="78"/>
      <c r="O165" s="78"/>
    </row>
    <row r="166" spans="3:15" s="46" customFormat="1" ht="15.75">
      <c r="C166" s="78"/>
      <c r="E166" s="78"/>
      <c r="G166"/>
      <c r="H166"/>
      <c r="I166" s="78"/>
      <c r="K166" s="78"/>
      <c r="M166" s="78"/>
      <c r="O166" s="78"/>
    </row>
    <row r="167" spans="3:15" s="46" customFormat="1" ht="15.75">
      <c r="C167" s="78"/>
      <c r="E167" s="78"/>
      <c r="G167"/>
      <c r="H167"/>
      <c r="I167" s="78"/>
      <c r="K167" s="78"/>
      <c r="M167" s="78"/>
      <c r="O167" s="78"/>
    </row>
    <row r="168" spans="3:15" s="46" customFormat="1" ht="15.75">
      <c r="C168" s="78"/>
      <c r="E168" s="78"/>
      <c r="G168"/>
      <c r="H168"/>
      <c r="I168" s="78"/>
      <c r="K168" s="78"/>
      <c r="M168" s="78"/>
      <c r="O168" s="78"/>
    </row>
    <row r="169" spans="3:15" s="46" customFormat="1" ht="15.75">
      <c r="C169" s="78"/>
      <c r="E169" s="78"/>
      <c r="G169"/>
      <c r="H169"/>
      <c r="I169" s="78"/>
      <c r="K169" s="78"/>
      <c r="M169" s="78"/>
      <c r="O169" s="78"/>
    </row>
    <row r="170" spans="3:15" s="46" customFormat="1" ht="15.75">
      <c r="C170" s="78"/>
      <c r="E170" s="78"/>
      <c r="G170"/>
      <c r="H170"/>
      <c r="I170" s="78"/>
      <c r="K170" s="78"/>
      <c r="M170" s="78"/>
      <c r="O170" s="78"/>
    </row>
    <row r="171" spans="3:15" s="46" customFormat="1" ht="15.75">
      <c r="C171" s="78"/>
      <c r="E171" s="78"/>
      <c r="G171"/>
      <c r="H171"/>
      <c r="I171" s="78"/>
      <c r="K171" s="78"/>
      <c r="M171" s="78"/>
      <c r="O171" s="78"/>
    </row>
    <row r="172" spans="3:15" s="46" customFormat="1" ht="15.75">
      <c r="C172" s="78"/>
      <c r="E172" s="78"/>
      <c r="G172"/>
      <c r="H172"/>
      <c r="I172" s="78"/>
      <c r="K172" s="78"/>
      <c r="M172" s="78"/>
      <c r="O172" s="78"/>
    </row>
    <row r="173" spans="3:15" s="46" customFormat="1" ht="15.75">
      <c r="C173" s="78"/>
      <c r="E173" s="78"/>
      <c r="G173"/>
      <c r="H173"/>
      <c r="I173" s="78"/>
      <c r="K173" s="78"/>
      <c r="M173" s="78"/>
      <c r="O173" s="78"/>
    </row>
    <row r="174" spans="3:15" s="46" customFormat="1" ht="15.75">
      <c r="C174" s="78"/>
      <c r="E174" s="78"/>
      <c r="G174"/>
      <c r="H174"/>
      <c r="I174" s="78"/>
      <c r="K174" s="78"/>
      <c r="M174" s="78"/>
      <c r="O174" s="78"/>
    </row>
    <row r="175" spans="3:15" s="46" customFormat="1" ht="15.75">
      <c r="C175" s="78"/>
      <c r="E175" s="78"/>
      <c r="G175"/>
      <c r="H175"/>
      <c r="I175" s="78"/>
      <c r="K175" s="78"/>
      <c r="M175" s="78"/>
      <c r="O175" s="78"/>
    </row>
    <row r="176" spans="3:15" s="46" customFormat="1" ht="15.75">
      <c r="C176" s="78"/>
      <c r="E176" s="78"/>
      <c r="G176"/>
      <c r="H176"/>
      <c r="I176" s="78"/>
      <c r="K176" s="78"/>
      <c r="M176" s="78"/>
      <c r="O176" s="78"/>
    </row>
    <row r="177" spans="3:15" s="46" customFormat="1" ht="15.75">
      <c r="C177" s="78"/>
      <c r="E177" s="78"/>
      <c r="G177"/>
      <c r="H177"/>
      <c r="I177" s="78"/>
      <c r="K177" s="78"/>
      <c r="M177" s="78"/>
      <c r="O177" s="78"/>
    </row>
    <row r="178" spans="3:15" s="46" customFormat="1" ht="15.75">
      <c r="C178" s="78"/>
      <c r="E178" s="78"/>
      <c r="G178"/>
      <c r="H178"/>
      <c r="I178" s="78"/>
      <c r="K178" s="78"/>
      <c r="M178" s="78"/>
      <c r="O178" s="78"/>
    </row>
    <row r="179" spans="3:15" s="46" customFormat="1" ht="15.75">
      <c r="C179" s="78"/>
      <c r="E179" s="78"/>
      <c r="G179"/>
      <c r="H179"/>
      <c r="I179" s="78"/>
      <c r="K179" s="78"/>
      <c r="M179" s="78"/>
      <c r="O179" s="78"/>
    </row>
    <row r="180" spans="3:15" s="46" customFormat="1" ht="15.75">
      <c r="C180" s="78"/>
      <c r="E180" s="78"/>
      <c r="G180"/>
      <c r="H180"/>
      <c r="I180" s="78"/>
      <c r="K180" s="78"/>
      <c r="M180" s="78"/>
      <c r="O180" s="78"/>
    </row>
    <row r="181" spans="3:15" s="46" customFormat="1" ht="15.75">
      <c r="C181" s="78"/>
      <c r="E181" s="78"/>
      <c r="G181"/>
      <c r="H181"/>
      <c r="I181" s="78"/>
      <c r="K181" s="78"/>
      <c r="M181" s="78"/>
      <c r="O181" s="78"/>
    </row>
    <row r="182" spans="3:15" s="46" customFormat="1" ht="15.75">
      <c r="C182" s="78"/>
      <c r="E182" s="78"/>
      <c r="G182"/>
      <c r="H182"/>
      <c r="I182" s="78"/>
      <c r="K182" s="78"/>
      <c r="M182" s="78"/>
      <c r="O182" s="78"/>
    </row>
    <row r="183" spans="3:15" s="46" customFormat="1" ht="15.75">
      <c r="C183" s="78"/>
      <c r="E183" s="78"/>
      <c r="G183"/>
      <c r="H183"/>
      <c r="I183" s="78"/>
      <c r="K183" s="78"/>
      <c r="M183" s="78"/>
      <c r="O183" s="78"/>
    </row>
    <row r="184" spans="3:15" s="46" customFormat="1" ht="15.75">
      <c r="C184" s="78"/>
      <c r="E184" s="78"/>
      <c r="G184"/>
      <c r="H184"/>
      <c r="I184" s="78"/>
      <c r="K184" s="78"/>
      <c r="M184" s="78"/>
      <c r="O184" s="78"/>
    </row>
    <row r="185" spans="3:15" s="46" customFormat="1" ht="15.75">
      <c r="C185" s="78"/>
      <c r="E185" s="78"/>
      <c r="G185"/>
      <c r="H185"/>
      <c r="I185" s="78"/>
      <c r="K185" s="78"/>
      <c r="M185" s="78"/>
      <c r="O185" s="78"/>
    </row>
    <row r="186" spans="3:15" s="46" customFormat="1" ht="15.75">
      <c r="C186" s="78"/>
      <c r="E186" s="78"/>
      <c r="G186"/>
      <c r="H186"/>
      <c r="I186" s="78"/>
      <c r="K186" s="78"/>
      <c r="M186" s="78"/>
      <c r="O186" s="78"/>
    </row>
    <row r="187" spans="3:15" s="46" customFormat="1" ht="15.75">
      <c r="C187" s="78"/>
      <c r="E187" s="78"/>
      <c r="G187"/>
      <c r="H187"/>
      <c r="I187" s="78"/>
      <c r="K187" s="78"/>
      <c r="M187" s="78"/>
      <c r="O187" s="78"/>
    </row>
    <row r="188" spans="3:15" s="46" customFormat="1" ht="15.75">
      <c r="C188" s="78"/>
      <c r="E188" s="78"/>
      <c r="G188"/>
      <c r="H188"/>
      <c r="I188" s="78"/>
      <c r="K188" s="78"/>
      <c r="M188" s="78"/>
      <c r="O188" s="78"/>
    </row>
    <row r="189" spans="3:15" s="46" customFormat="1" ht="15.75">
      <c r="C189" s="78"/>
      <c r="E189" s="78"/>
      <c r="G189"/>
      <c r="H189"/>
      <c r="I189" s="78"/>
      <c r="K189" s="78"/>
      <c r="M189" s="78"/>
      <c r="O189" s="78"/>
    </row>
    <row r="190" spans="3:15" s="46" customFormat="1" ht="15.75">
      <c r="C190" s="78"/>
      <c r="E190" s="78"/>
      <c r="G190"/>
      <c r="H190"/>
      <c r="I190" s="78"/>
      <c r="K190" s="78"/>
      <c r="M190" s="78"/>
      <c r="O190" s="78"/>
    </row>
    <row r="191" spans="3:15" s="46" customFormat="1" ht="15.75">
      <c r="C191" s="78"/>
      <c r="E191" s="78"/>
      <c r="G191"/>
      <c r="H191"/>
      <c r="I191" s="78"/>
      <c r="K191" s="78"/>
      <c r="M191" s="78"/>
      <c r="O191" s="78"/>
    </row>
    <row r="192" spans="3:15" s="46" customFormat="1" ht="15.75">
      <c r="C192" s="78"/>
      <c r="E192" s="78"/>
      <c r="G192"/>
      <c r="H192"/>
      <c r="I192" s="78"/>
      <c r="K192" s="78"/>
      <c r="M192" s="78"/>
      <c r="O192" s="78"/>
    </row>
    <row r="193" spans="3:15" s="46" customFormat="1" ht="15.75">
      <c r="C193" s="78"/>
      <c r="E193" s="78"/>
      <c r="G193"/>
      <c r="H193"/>
      <c r="I193" s="78"/>
      <c r="K193" s="78"/>
      <c r="M193" s="78"/>
      <c r="O193" s="78"/>
    </row>
    <row r="194" spans="3:15" s="46" customFormat="1" ht="15.75">
      <c r="C194" s="78"/>
      <c r="E194" s="78"/>
      <c r="G194"/>
      <c r="H194"/>
      <c r="I194" s="78"/>
      <c r="K194" s="78"/>
      <c r="M194" s="78"/>
      <c r="O194" s="78"/>
    </row>
    <row r="195" spans="3:15" s="46" customFormat="1" ht="15.75">
      <c r="C195" s="78"/>
      <c r="E195" s="78"/>
      <c r="G195"/>
      <c r="H195"/>
      <c r="I195" s="78"/>
      <c r="K195" s="78"/>
      <c r="M195" s="78"/>
      <c r="O195" s="78"/>
    </row>
    <row r="196" spans="3:15" s="46" customFormat="1" ht="15.75">
      <c r="C196" s="78"/>
      <c r="E196" s="78"/>
      <c r="G196"/>
      <c r="H196"/>
      <c r="I196" s="78"/>
      <c r="K196" s="78"/>
      <c r="M196" s="78"/>
      <c r="O196" s="78"/>
    </row>
    <row r="197" spans="3:15" s="46" customFormat="1" ht="15.75">
      <c r="C197" s="78"/>
      <c r="E197" s="78"/>
      <c r="G197"/>
      <c r="H197"/>
      <c r="I197" s="78"/>
      <c r="K197" s="78"/>
      <c r="M197" s="78"/>
      <c r="O197" s="78"/>
    </row>
    <row r="198" spans="3:15" s="46" customFormat="1" ht="15.75">
      <c r="C198" s="78"/>
      <c r="E198" s="78"/>
      <c r="G198"/>
      <c r="H198"/>
      <c r="I198" s="78"/>
      <c r="K198" s="78"/>
      <c r="M198" s="78"/>
      <c r="O198" s="78"/>
    </row>
    <row r="199" spans="3:15" s="46" customFormat="1" ht="15.75">
      <c r="C199" s="78"/>
      <c r="E199" s="78"/>
      <c r="G199"/>
      <c r="H199"/>
      <c r="I199" s="78"/>
      <c r="K199" s="78"/>
      <c r="M199" s="78"/>
      <c r="O199" s="78"/>
    </row>
    <row r="200" spans="3:15" s="46" customFormat="1" ht="15.75">
      <c r="C200" s="78"/>
      <c r="E200" s="78"/>
      <c r="G200"/>
      <c r="H200"/>
      <c r="I200" s="78"/>
      <c r="K200" s="78"/>
      <c r="M200" s="78"/>
      <c r="O200" s="78"/>
    </row>
    <row r="201" spans="3:15" s="46" customFormat="1" ht="15.75">
      <c r="C201" s="78"/>
      <c r="E201" s="78"/>
      <c r="G201"/>
      <c r="H201"/>
      <c r="I201" s="78"/>
      <c r="K201" s="78"/>
      <c r="M201" s="78"/>
      <c r="O201" s="78"/>
    </row>
    <row r="202" spans="3:15" s="46" customFormat="1" ht="15.75">
      <c r="C202" s="78"/>
      <c r="E202" s="78"/>
      <c r="G202"/>
      <c r="H202"/>
      <c r="I202" s="78"/>
      <c r="K202" s="78"/>
      <c r="M202" s="78"/>
      <c r="O202" s="78"/>
    </row>
    <row r="203" spans="3:15" s="46" customFormat="1" ht="15.75">
      <c r="C203" s="78"/>
      <c r="E203" s="78"/>
      <c r="G203"/>
      <c r="H203"/>
      <c r="I203" s="78"/>
      <c r="K203" s="78"/>
      <c r="M203" s="78"/>
      <c r="O203" s="78"/>
    </row>
    <row r="204" spans="3:15" s="46" customFormat="1" ht="15.75">
      <c r="C204" s="78"/>
      <c r="E204" s="78"/>
      <c r="G204"/>
      <c r="H204"/>
      <c r="I204" s="78"/>
      <c r="K204" s="78"/>
      <c r="M204" s="78"/>
      <c r="O204" s="78"/>
    </row>
    <row r="205" spans="3:15" s="46" customFormat="1" ht="15.75">
      <c r="C205" s="78"/>
      <c r="E205" s="78"/>
      <c r="G205"/>
      <c r="H205"/>
      <c r="I205" s="78"/>
      <c r="K205" s="78"/>
      <c r="M205" s="78"/>
      <c r="O205" s="78"/>
    </row>
    <row r="206" spans="3:15" s="46" customFormat="1" ht="15.75">
      <c r="C206" s="78"/>
      <c r="E206" s="78"/>
      <c r="G206"/>
      <c r="H206"/>
      <c r="I206" s="78"/>
      <c r="K206" s="78"/>
      <c r="M206" s="78"/>
      <c r="O206" s="78"/>
    </row>
    <row r="207" spans="3:15" s="46" customFormat="1" ht="15.75">
      <c r="C207" s="78"/>
      <c r="E207" s="78"/>
      <c r="G207"/>
      <c r="H207"/>
      <c r="I207" s="78"/>
      <c r="K207" s="78"/>
      <c r="M207" s="78"/>
      <c r="O207" s="78"/>
    </row>
    <row r="208" spans="3:15" s="46" customFormat="1" ht="15.75">
      <c r="C208" s="78"/>
      <c r="E208" s="78"/>
      <c r="G208"/>
      <c r="H208"/>
      <c r="I208" s="78"/>
      <c r="K208" s="78"/>
      <c r="M208" s="78"/>
      <c r="O208" s="78"/>
    </row>
    <row r="209" spans="3:15" s="46" customFormat="1" ht="15.75">
      <c r="C209" s="78"/>
      <c r="E209" s="78"/>
      <c r="G209"/>
      <c r="H209"/>
      <c r="I209" s="78"/>
      <c r="K209" s="78"/>
      <c r="M209" s="78"/>
      <c r="O209" s="78"/>
    </row>
    <row r="210" spans="3:15" s="46" customFormat="1" ht="15.75">
      <c r="C210" s="78"/>
      <c r="E210" s="78"/>
      <c r="G210"/>
      <c r="H210"/>
      <c r="I210" s="78"/>
      <c r="K210" s="78"/>
      <c r="M210" s="78"/>
      <c r="O210" s="78"/>
    </row>
    <row r="211" spans="3:15" s="46" customFormat="1" ht="15.75">
      <c r="C211" s="78"/>
      <c r="E211" s="78"/>
      <c r="G211"/>
      <c r="H211"/>
      <c r="I211" s="78"/>
      <c r="K211" s="78"/>
      <c r="M211" s="78"/>
      <c r="O211" s="78"/>
    </row>
    <row r="212" spans="3:15" s="46" customFormat="1" ht="15.75">
      <c r="C212" s="78"/>
      <c r="E212" s="78"/>
      <c r="G212"/>
      <c r="H212"/>
      <c r="I212" s="78"/>
      <c r="K212" s="78"/>
      <c r="M212" s="78"/>
      <c r="O212" s="78"/>
    </row>
    <row r="213" spans="3:15" s="46" customFormat="1" ht="15.75">
      <c r="C213" s="78"/>
      <c r="E213" s="78"/>
      <c r="G213"/>
      <c r="H213"/>
      <c r="I213" s="78"/>
      <c r="K213" s="78"/>
      <c r="M213" s="78"/>
      <c r="O213" s="78"/>
    </row>
    <row r="214" spans="3:15" s="46" customFormat="1" ht="15.75">
      <c r="C214" s="78"/>
      <c r="E214" s="78"/>
      <c r="G214"/>
      <c r="H214"/>
      <c r="I214" s="78"/>
      <c r="K214" s="78"/>
      <c r="M214" s="78"/>
      <c r="O214" s="78"/>
    </row>
    <row r="215" spans="3:15" s="46" customFormat="1" ht="15.75">
      <c r="C215" s="78"/>
      <c r="E215" s="78"/>
      <c r="G215"/>
      <c r="H215"/>
      <c r="I215" s="78"/>
      <c r="K215" s="78"/>
      <c r="M215" s="78"/>
      <c r="O215" s="78"/>
    </row>
    <row r="216" spans="3:15" s="46" customFormat="1" ht="15.75">
      <c r="C216" s="78"/>
      <c r="E216" s="78"/>
      <c r="G216"/>
      <c r="H216"/>
      <c r="I216" s="78"/>
      <c r="K216" s="78"/>
      <c r="M216" s="78"/>
      <c r="O216" s="78"/>
    </row>
    <row r="217" spans="3:15" s="46" customFormat="1" ht="15.75">
      <c r="C217" s="78"/>
      <c r="E217" s="78"/>
      <c r="G217"/>
      <c r="H217"/>
      <c r="I217" s="78"/>
      <c r="K217" s="78"/>
      <c r="M217" s="78"/>
      <c r="O217" s="78"/>
    </row>
    <row r="218" spans="3:15" s="46" customFormat="1" ht="15.75">
      <c r="C218" s="78"/>
      <c r="E218" s="78"/>
      <c r="G218"/>
      <c r="H218"/>
      <c r="I218" s="78"/>
      <c r="K218" s="78"/>
      <c r="M218" s="78"/>
      <c r="O218" s="78"/>
    </row>
    <row r="219" spans="3:15" s="46" customFormat="1" ht="15.75">
      <c r="C219" s="78"/>
      <c r="E219" s="78"/>
      <c r="G219"/>
      <c r="H219"/>
      <c r="I219" s="78"/>
      <c r="K219" s="78"/>
      <c r="M219" s="78"/>
      <c r="O219" s="78"/>
    </row>
    <row r="220" spans="3:15" s="46" customFormat="1" ht="15.75">
      <c r="C220" s="78"/>
      <c r="E220" s="78"/>
      <c r="G220"/>
      <c r="H220"/>
      <c r="I220" s="78"/>
      <c r="K220" s="78"/>
      <c r="M220" s="78"/>
      <c r="O220" s="78"/>
    </row>
    <row r="221" spans="3:15" s="46" customFormat="1" ht="15.75">
      <c r="C221" s="78"/>
      <c r="E221" s="78"/>
      <c r="G221"/>
      <c r="H221"/>
      <c r="I221" s="78"/>
      <c r="K221" s="78"/>
      <c r="M221" s="78"/>
      <c r="O221" s="78"/>
    </row>
    <row r="222" spans="3:15" s="46" customFormat="1" ht="15.75">
      <c r="C222" s="78"/>
      <c r="E222" s="78"/>
      <c r="G222"/>
      <c r="H222"/>
      <c r="I222" s="78"/>
      <c r="K222" s="78"/>
      <c r="M222" s="78"/>
      <c r="O222" s="78"/>
    </row>
    <row r="223" spans="3:15" s="46" customFormat="1" ht="15.75">
      <c r="C223" s="78"/>
      <c r="E223" s="78"/>
      <c r="G223"/>
      <c r="H223"/>
      <c r="I223" s="78"/>
      <c r="K223" s="78"/>
      <c r="M223" s="78"/>
      <c r="O223" s="78"/>
    </row>
    <row r="224" spans="3:15" s="46" customFormat="1" ht="15.75">
      <c r="C224" s="78"/>
      <c r="E224" s="78"/>
      <c r="G224"/>
      <c r="H224"/>
      <c r="I224" s="78"/>
      <c r="K224" s="78"/>
      <c r="M224" s="78"/>
      <c r="O224" s="78"/>
    </row>
    <row r="225" spans="3:15" s="46" customFormat="1" ht="15.75">
      <c r="C225" s="78"/>
      <c r="E225" s="78"/>
      <c r="G225"/>
      <c r="H225"/>
      <c r="I225" s="78"/>
      <c r="K225" s="78"/>
      <c r="M225" s="78"/>
      <c r="O225" s="78"/>
    </row>
    <row r="226" spans="3:15" s="46" customFormat="1" ht="15.75">
      <c r="C226" s="78"/>
      <c r="E226" s="78"/>
      <c r="G226"/>
      <c r="H226"/>
      <c r="I226" s="78"/>
      <c r="K226" s="78"/>
      <c r="M226" s="78"/>
      <c r="O226" s="78"/>
    </row>
    <row r="227" spans="3:15" s="46" customFormat="1" ht="15.75">
      <c r="C227" s="78"/>
      <c r="E227" s="78"/>
      <c r="G227"/>
      <c r="H227"/>
      <c r="I227" s="78"/>
      <c r="K227" s="78"/>
      <c r="M227" s="78"/>
      <c r="O227" s="78"/>
    </row>
    <row r="228" spans="3:15" s="46" customFormat="1" ht="15.75">
      <c r="C228" s="78"/>
      <c r="E228" s="78"/>
      <c r="G228"/>
      <c r="H228"/>
      <c r="I228" s="78"/>
      <c r="K228" s="78"/>
      <c r="M228" s="78"/>
      <c r="O228" s="78"/>
    </row>
    <row r="229" spans="3:15" s="46" customFormat="1" ht="15.75">
      <c r="C229" s="78"/>
      <c r="E229" s="78"/>
      <c r="G229"/>
      <c r="H229"/>
      <c r="I229" s="78"/>
      <c r="K229" s="78"/>
      <c r="M229" s="78"/>
      <c r="O229" s="78"/>
    </row>
    <row r="230" spans="3:15" s="46" customFormat="1" ht="15.75">
      <c r="C230" s="78"/>
      <c r="E230" s="78"/>
      <c r="G230"/>
      <c r="H230"/>
      <c r="I230" s="78"/>
      <c r="K230" s="78"/>
      <c r="M230" s="78"/>
      <c r="O230" s="78"/>
    </row>
    <row r="231" spans="3:15" s="46" customFormat="1" ht="15.75">
      <c r="C231" s="78"/>
      <c r="E231" s="78"/>
      <c r="G231"/>
      <c r="H231"/>
      <c r="I231" s="78"/>
      <c r="K231" s="78"/>
      <c r="M231" s="78"/>
      <c r="O231" s="78"/>
    </row>
    <row r="232" spans="3:15" s="46" customFormat="1" ht="15.75">
      <c r="C232" s="78"/>
      <c r="E232" s="78"/>
      <c r="G232"/>
      <c r="H232"/>
      <c r="I232" s="78"/>
      <c r="K232" s="78"/>
      <c r="M232" s="78"/>
      <c r="O232" s="78"/>
    </row>
    <row r="233" spans="3:15" s="46" customFormat="1" ht="15.75">
      <c r="C233" s="78"/>
      <c r="E233" s="78"/>
      <c r="G233"/>
      <c r="H233"/>
      <c r="I233" s="78"/>
      <c r="K233" s="78"/>
      <c r="M233" s="78"/>
      <c r="O233" s="78"/>
    </row>
    <row r="234" spans="3:15" s="46" customFormat="1" ht="15.75">
      <c r="C234" s="78"/>
      <c r="E234" s="78"/>
      <c r="G234"/>
      <c r="H234"/>
      <c r="I234" s="78"/>
      <c r="K234" s="78"/>
      <c r="M234" s="78"/>
      <c r="O234" s="78"/>
    </row>
    <row r="235" spans="3:15" s="46" customFormat="1" ht="15.75">
      <c r="C235" s="78"/>
      <c r="E235" s="78"/>
      <c r="G235"/>
      <c r="H235"/>
      <c r="I235" s="78"/>
      <c r="K235" s="78"/>
      <c r="M235" s="78"/>
      <c r="O235" s="78"/>
    </row>
    <row r="236" spans="3:15" s="46" customFormat="1" ht="15.75">
      <c r="C236" s="78"/>
      <c r="E236" s="78"/>
      <c r="G236"/>
      <c r="H236"/>
      <c r="I236" s="78"/>
      <c r="K236" s="78"/>
      <c r="M236" s="78"/>
      <c r="O236" s="78"/>
    </row>
    <row r="237" spans="3:15" s="46" customFormat="1" ht="15.75">
      <c r="C237" s="78"/>
      <c r="E237" s="78"/>
      <c r="G237"/>
      <c r="H237"/>
      <c r="I237" s="78"/>
      <c r="K237" s="78"/>
      <c r="M237" s="78"/>
      <c r="O237" s="78"/>
    </row>
    <row r="238" spans="3:15" s="46" customFormat="1" ht="15.75">
      <c r="C238" s="78"/>
      <c r="E238" s="78"/>
      <c r="G238"/>
      <c r="H238"/>
      <c r="I238" s="78"/>
      <c r="K238" s="78"/>
      <c r="M238" s="78"/>
      <c r="O238" s="78"/>
    </row>
    <row r="239" spans="3:15" s="46" customFormat="1" ht="15.75">
      <c r="C239" s="78"/>
      <c r="E239" s="78"/>
      <c r="G239"/>
      <c r="H239"/>
      <c r="I239" s="78"/>
      <c r="K239" s="78"/>
      <c r="M239" s="78"/>
      <c r="O239" s="78"/>
    </row>
    <row r="240" spans="3:15" s="46" customFormat="1" ht="15.75">
      <c r="C240" s="78"/>
      <c r="E240" s="78"/>
      <c r="G240"/>
      <c r="H240"/>
      <c r="I240" s="78"/>
      <c r="K240" s="78"/>
      <c r="M240" s="78"/>
      <c r="O240" s="78"/>
    </row>
    <row r="241" spans="3:15" s="46" customFormat="1" ht="15.75">
      <c r="C241" s="78"/>
      <c r="E241" s="78"/>
      <c r="G241"/>
      <c r="H241"/>
      <c r="I241" s="78"/>
      <c r="K241" s="78"/>
      <c r="M241" s="78"/>
      <c r="O241" s="78"/>
    </row>
    <row r="242" spans="3:15" s="46" customFormat="1" ht="15.75">
      <c r="C242" s="78"/>
      <c r="E242" s="78"/>
      <c r="G242"/>
      <c r="H242"/>
      <c r="I242" s="78"/>
      <c r="K242" s="78"/>
      <c r="M242" s="78"/>
      <c r="O242" s="78"/>
    </row>
    <row r="243" spans="3:15" s="46" customFormat="1" ht="15.75">
      <c r="C243" s="78"/>
      <c r="E243" s="78"/>
      <c r="G243"/>
      <c r="H243"/>
      <c r="I243" s="78"/>
      <c r="K243" s="78"/>
      <c r="M243" s="78"/>
      <c r="O243" s="78"/>
    </row>
    <row r="244" spans="3:15" s="46" customFormat="1" ht="15.75">
      <c r="C244" s="78"/>
      <c r="E244" s="78"/>
      <c r="G244"/>
      <c r="H244"/>
      <c r="I244" s="78"/>
      <c r="K244" s="78"/>
      <c r="M244" s="78"/>
      <c r="O244" s="78"/>
    </row>
    <row r="245" spans="3:15" s="46" customFormat="1" ht="15.75">
      <c r="C245" s="78"/>
      <c r="E245" s="78"/>
      <c r="G245"/>
      <c r="H245"/>
      <c r="I245" s="78"/>
      <c r="K245" s="78"/>
      <c r="M245" s="78"/>
      <c r="O245" s="78"/>
    </row>
    <row r="246" spans="3:15" s="46" customFormat="1" ht="15.75">
      <c r="C246" s="78"/>
      <c r="E246" s="78"/>
      <c r="G246"/>
      <c r="H246"/>
      <c r="I246" s="78"/>
      <c r="K246" s="78"/>
      <c r="M246" s="78"/>
      <c r="O246" s="78"/>
    </row>
    <row r="247" spans="3:15" s="46" customFormat="1" ht="15.75">
      <c r="C247" s="78"/>
      <c r="E247" s="78"/>
      <c r="G247"/>
      <c r="H247"/>
      <c r="I247" s="78"/>
      <c r="K247" s="78"/>
      <c r="M247" s="78"/>
      <c r="O247" s="78"/>
    </row>
    <row r="248" spans="3:15" s="46" customFormat="1" ht="15.75">
      <c r="C248" s="78"/>
      <c r="E248" s="78"/>
      <c r="G248"/>
      <c r="H248"/>
      <c r="I248" s="78"/>
      <c r="K248" s="78"/>
      <c r="M248" s="78"/>
      <c r="O248" s="78"/>
    </row>
    <row r="249" spans="3:15" s="46" customFormat="1" ht="15.75">
      <c r="C249" s="78"/>
      <c r="E249" s="78"/>
      <c r="G249"/>
      <c r="H249"/>
      <c r="I249" s="78"/>
      <c r="K249" s="78"/>
      <c r="M249" s="78"/>
      <c r="O249" s="78"/>
    </row>
    <row r="250" spans="3:15" s="46" customFormat="1" ht="15.75">
      <c r="C250" s="78"/>
      <c r="E250" s="78"/>
      <c r="G250"/>
      <c r="H250"/>
      <c r="I250" s="78"/>
      <c r="K250" s="78"/>
      <c r="M250" s="78"/>
      <c r="O250" s="78"/>
    </row>
    <row r="251" spans="3:15" s="46" customFormat="1" ht="15.75">
      <c r="C251" s="78"/>
      <c r="E251" s="78"/>
      <c r="G251"/>
      <c r="H251"/>
      <c r="I251" s="78"/>
      <c r="K251" s="78"/>
      <c r="M251" s="78"/>
      <c r="O251" s="78"/>
    </row>
    <row r="252" spans="3:15" s="46" customFormat="1" ht="15.75">
      <c r="C252" s="78"/>
      <c r="E252" s="78"/>
      <c r="G252"/>
      <c r="H252"/>
      <c r="I252" s="78"/>
      <c r="K252" s="78"/>
      <c r="M252" s="78"/>
      <c r="O252" s="78"/>
    </row>
    <row r="253" spans="3:15" s="46" customFormat="1" ht="15.75">
      <c r="C253" s="78"/>
      <c r="E253" s="78"/>
      <c r="G253"/>
      <c r="H253"/>
      <c r="I253" s="78"/>
      <c r="K253" s="78"/>
      <c r="M253" s="78"/>
      <c r="O253" s="78"/>
    </row>
    <row r="254" spans="3:15" s="46" customFormat="1" ht="15.75">
      <c r="C254" s="78"/>
      <c r="E254" s="78"/>
      <c r="G254"/>
      <c r="H254"/>
      <c r="I254" s="78"/>
      <c r="K254" s="78"/>
      <c r="M254" s="78"/>
      <c r="O254" s="78"/>
    </row>
    <row r="255" spans="3:15" s="46" customFormat="1" ht="15.75">
      <c r="C255" s="78"/>
      <c r="E255" s="78"/>
      <c r="G255"/>
      <c r="H255"/>
      <c r="I255" s="78"/>
      <c r="K255" s="78"/>
      <c r="M255" s="78"/>
      <c r="O255" s="78"/>
    </row>
    <row r="256" spans="3:15" s="46" customFormat="1" ht="15.75">
      <c r="C256" s="78"/>
      <c r="E256" s="78"/>
      <c r="G256"/>
      <c r="H256"/>
      <c r="I256" s="78"/>
      <c r="K256" s="78"/>
      <c r="M256" s="78"/>
      <c r="O256" s="78"/>
    </row>
    <row r="257" spans="3:15" s="46" customFormat="1" ht="15.75">
      <c r="C257" s="78"/>
      <c r="E257" s="78"/>
      <c r="G257"/>
      <c r="H257"/>
      <c r="I257" s="78"/>
      <c r="K257" s="78"/>
      <c r="M257" s="78"/>
      <c r="O257" s="78"/>
    </row>
    <row r="258" spans="3:15" s="46" customFormat="1" ht="15.75">
      <c r="C258" s="78"/>
      <c r="E258" s="78"/>
      <c r="G258"/>
      <c r="H258"/>
      <c r="I258" s="78"/>
      <c r="K258" s="78"/>
      <c r="M258" s="78"/>
      <c r="O258" s="78"/>
    </row>
    <row r="259" spans="3:15" s="46" customFormat="1" ht="15.75">
      <c r="C259" s="78"/>
      <c r="E259" s="78"/>
      <c r="G259"/>
      <c r="H259"/>
      <c r="I259" s="78"/>
      <c r="K259" s="78"/>
      <c r="M259" s="78"/>
      <c r="O259" s="78"/>
    </row>
    <row r="260" spans="3:15" s="46" customFormat="1" ht="15.75">
      <c r="C260" s="78"/>
      <c r="E260" s="78"/>
      <c r="G260"/>
      <c r="H260"/>
      <c r="I260" s="78"/>
      <c r="K260" s="78"/>
      <c r="M260" s="78"/>
      <c r="O260" s="78"/>
    </row>
    <row r="261" spans="3:15" s="46" customFormat="1" ht="15.75">
      <c r="C261" s="78"/>
      <c r="E261" s="78"/>
      <c r="G261"/>
      <c r="H261"/>
      <c r="I261" s="78"/>
      <c r="K261" s="78"/>
      <c r="M261" s="78"/>
      <c r="O261" s="78"/>
    </row>
    <row r="262" spans="3:15" s="46" customFormat="1" ht="15.75">
      <c r="C262" s="78"/>
      <c r="E262" s="78"/>
      <c r="G262"/>
      <c r="H262"/>
      <c r="I262" s="78"/>
      <c r="K262" s="78"/>
      <c r="M262" s="78"/>
      <c r="O262" s="78"/>
    </row>
    <row r="263" spans="3:15" s="46" customFormat="1" ht="15.75">
      <c r="C263" s="78"/>
      <c r="E263" s="78"/>
      <c r="G263"/>
      <c r="H263"/>
      <c r="I263" s="78"/>
      <c r="K263" s="78"/>
      <c r="M263" s="78"/>
      <c r="O263" s="78"/>
    </row>
    <row r="264" spans="3:15" s="46" customFormat="1" ht="15.75">
      <c r="C264" s="78"/>
      <c r="E264" s="78"/>
      <c r="G264"/>
      <c r="H264"/>
      <c r="I264" s="78"/>
      <c r="K264" s="78"/>
      <c r="M264" s="78"/>
      <c r="O264" s="78"/>
    </row>
    <row r="265" spans="3:15" s="46" customFormat="1" ht="15.75">
      <c r="C265" s="78"/>
      <c r="E265" s="78"/>
      <c r="G265"/>
      <c r="H265"/>
      <c r="I265" s="78"/>
      <c r="K265" s="78"/>
      <c r="M265" s="78"/>
      <c r="O265" s="78"/>
    </row>
    <row r="266" spans="3:15" s="46" customFormat="1" ht="15.75">
      <c r="C266" s="78"/>
      <c r="E266" s="78"/>
      <c r="G266"/>
      <c r="H266"/>
      <c r="I266" s="78"/>
      <c r="K266" s="78"/>
      <c r="M266" s="78"/>
      <c r="O266" s="78"/>
    </row>
    <row r="267" spans="3:15" s="46" customFormat="1" ht="15.75">
      <c r="C267" s="78"/>
      <c r="E267" s="78"/>
      <c r="G267"/>
      <c r="H267"/>
      <c r="I267" s="78"/>
      <c r="K267" s="78"/>
      <c r="M267" s="78"/>
      <c r="O267" s="78"/>
    </row>
    <row r="268" spans="3:15" s="46" customFormat="1" ht="15.75">
      <c r="C268" s="78"/>
      <c r="E268" s="78"/>
      <c r="G268"/>
      <c r="H268"/>
      <c r="I268" s="78"/>
      <c r="K268" s="78"/>
      <c r="M268" s="78"/>
      <c r="O268" s="78"/>
    </row>
    <row r="269" spans="3:15" s="46" customFormat="1" ht="15.75">
      <c r="C269" s="78"/>
      <c r="E269" s="78"/>
      <c r="G269"/>
      <c r="H269"/>
      <c r="I269" s="78"/>
      <c r="K269" s="78"/>
      <c r="M269" s="78"/>
      <c r="O269" s="78"/>
    </row>
    <row r="270" spans="3:15" s="46" customFormat="1" ht="15.75">
      <c r="C270" s="78"/>
      <c r="E270" s="78"/>
      <c r="G270"/>
      <c r="H270"/>
      <c r="I270" s="78"/>
      <c r="K270" s="78"/>
      <c r="M270" s="78"/>
      <c r="O270" s="78"/>
    </row>
    <row r="271" spans="3:15" s="46" customFormat="1" ht="15.75">
      <c r="C271" s="78"/>
      <c r="E271" s="78"/>
      <c r="G271"/>
      <c r="H271"/>
      <c r="I271" s="78"/>
      <c r="K271" s="78"/>
      <c r="M271" s="78"/>
      <c r="O271" s="78"/>
    </row>
    <row r="272" spans="3:15" s="46" customFormat="1" ht="15.75">
      <c r="C272" s="78"/>
      <c r="E272" s="78"/>
      <c r="G272"/>
      <c r="H272"/>
      <c r="I272" s="78"/>
      <c r="K272" s="78"/>
      <c r="M272" s="78"/>
      <c r="O272" s="78"/>
    </row>
    <row r="273" spans="3:15" s="46" customFormat="1" ht="15.75">
      <c r="C273" s="78"/>
      <c r="E273" s="78"/>
      <c r="G273"/>
      <c r="H273"/>
      <c r="I273" s="78"/>
      <c r="K273" s="78"/>
      <c r="M273" s="78"/>
      <c r="O273" s="78"/>
    </row>
    <row r="274" spans="3:15" s="46" customFormat="1" ht="15.75">
      <c r="C274" s="78"/>
      <c r="E274" s="78"/>
      <c r="G274"/>
      <c r="H274"/>
      <c r="I274" s="78"/>
      <c r="K274" s="78"/>
      <c r="M274" s="78"/>
      <c r="O274" s="78"/>
    </row>
    <row r="275" spans="3:15" s="46" customFormat="1" ht="15.75">
      <c r="C275" s="78"/>
      <c r="E275" s="78"/>
      <c r="G275"/>
      <c r="H275"/>
      <c r="I275" s="78"/>
      <c r="K275" s="78"/>
      <c r="M275" s="78"/>
      <c r="O275" s="78"/>
    </row>
    <row r="276" spans="3:15" s="46" customFormat="1" ht="15.75">
      <c r="C276" s="78"/>
      <c r="E276" s="78"/>
      <c r="G276"/>
      <c r="H276"/>
      <c r="I276" s="78"/>
      <c r="K276" s="78"/>
      <c r="M276" s="78"/>
      <c r="O276" s="78"/>
    </row>
    <row r="277" spans="3:15" s="46" customFormat="1" ht="15.75">
      <c r="C277" s="78"/>
      <c r="E277" s="78"/>
      <c r="G277"/>
      <c r="H277"/>
      <c r="I277" s="78"/>
      <c r="K277" s="78"/>
      <c r="M277" s="78"/>
      <c r="O277" s="78"/>
    </row>
    <row r="278" spans="3:15" s="46" customFormat="1" ht="15.75">
      <c r="C278" s="78"/>
      <c r="E278" s="78"/>
      <c r="G278"/>
      <c r="H278"/>
      <c r="I278" s="78"/>
      <c r="K278" s="78"/>
      <c r="M278" s="78"/>
      <c r="O278" s="78"/>
    </row>
    <row r="279" spans="3:15" s="46" customFormat="1" ht="15.75">
      <c r="C279" s="78"/>
      <c r="E279" s="78"/>
      <c r="G279"/>
      <c r="H279"/>
      <c r="I279" s="78"/>
      <c r="K279" s="78"/>
      <c r="M279" s="78"/>
      <c r="O279" s="78"/>
    </row>
    <row r="280" spans="3:15" s="46" customFormat="1" ht="15.75">
      <c r="C280" s="78"/>
      <c r="E280" s="78"/>
      <c r="G280"/>
      <c r="H280"/>
      <c r="I280" s="78"/>
      <c r="K280" s="78"/>
      <c r="M280" s="78"/>
      <c r="O280" s="78"/>
    </row>
    <row r="281" spans="3:15" s="46" customFormat="1" ht="15.75">
      <c r="C281" s="78"/>
      <c r="E281" s="78"/>
      <c r="G281"/>
      <c r="H281"/>
      <c r="I281" s="78"/>
      <c r="K281" s="78"/>
      <c r="M281" s="78"/>
      <c r="O281" s="78"/>
    </row>
    <row r="282" spans="3:15" s="46" customFormat="1" ht="15.75">
      <c r="C282" s="78"/>
      <c r="E282" s="78"/>
      <c r="G282"/>
      <c r="H282"/>
      <c r="I282" s="78"/>
      <c r="K282" s="78"/>
      <c r="M282" s="78"/>
      <c r="O282" s="78"/>
    </row>
    <row r="283" spans="3:15" s="46" customFormat="1" ht="15.75">
      <c r="C283" s="78"/>
      <c r="E283" s="78"/>
      <c r="G283"/>
      <c r="H283"/>
      <c r="I283" s="78"/>
      <c r="K283" s="78"/>
      <c r="M283" s="78"/>
      <c r="O283" s="78"/>
    </row>
    <row r="284" spans="3:15" s="46" customFormat="1" ht="15.75">
      <c r="C284" s="78"/>
      <c r="E284" s="78"/>
      <c r="G284"/>
      <c r="H284"/>
      <c r="I284" s="78"/>
      <c r="K284" s="78"/>
      <c r="M284" s="78"/>
      <c r="O284" s="78"/>
    </row>
    <row r="285" spans="3:15" s="46" customFormat="1" ht="15.75">
      <c r="C285" s="78"/>
      <c r="E285" s="78"/>
      <c r="G285"/>
      <c r="H285"/>
      <c r="I285" s="78"/>
      <c r="K285" s="78"/>
      <c r="M285" s="78"/>
      <c r="O285" s="78"/>
    </row>
    <row r="286" spans="3:15" s="46" customFormat="1" ht="15.75">
      <c r="C286" s="78"/>
      <c r="E286" s="78"/>
      <c r="G286"/>
      <c r="H286"/>
      <c r="I286" s="78"/>
      <c r="K286" s="78"/>
      <c r="M286" s="78"/>
      <c r="O286" s="78"/>
    </row>
    <row r="287" spans="3:15" s="46" customFormat="1" ht="15.75">
      <c r="C287" s="78"/>
      <c r="E287" s="78"/>
      <c r="G287"/>
      <c r="H287"/>
      <c r="I287" s="78"/>
      <c r="K287" s="78"/>
      <c r="M287" s="78"/>
      <c r="O287" s="78"/>
    </row>
    <row r="288" spans="3:15" s="46" customFormat="1" ht="15.75">
      <c r="C288" s="78"/>
      <c r="E288" s="78"/>
      <c r="G288"/>
      <c r="H288"/>
      <c r="I288" s="78"/>
      <c r="K288" s="78"/>
      <c r="M288" s="78"/>
      <c r="O288" s="78"/>
    </row>
    <row r="289" spans="3:15" s="46" customFormat="1" ht="15.75">
      <c r="C289" s="78"/>
      <c r="E289" s="78"/>
      <c r="G289"/>
      <c r="H289"/>
      <c r="I289" s="78"/>
      <c r="K289" s="78"/>
      <c r="M289" s="78"/>
      <c r="O289" s="78"/>
    </row>
    <row r="290" spans="3:15" s="46" customFormat="1" ht="15.75">
      <c r="C290" s="78"/>
      <c r="E290" s="78"/>
      <c r="G290"/>
      <c r="H290"/>
      <c r="I290" s="78"/>
      <c r="K290" s="78"/>
      <c r="M290" s="78"/>
      <c r="O290" s="78"/>
    </row>
    <row r="291" spans="3:15" s="46" customFormat="1" ht="15.75">
      <c r="C291" s="78"/>
      <c r="E291" s="78"/>
      <c r="G291"/>
      <c r="H291"/>
      <c r="I291" s="78"/>
      <c r="K291" s="78"/>
      <c r="M291" s="78"/>
      <c r="O291" s="78"/>
    </row>
    <row r="292" spans="3:15" s="46" customFormat="1" ht="15.75">
      <c r="C292" s="78"/>
      <c r="E292" s="78"/>
      <c r="G292"/>
      <c r="H292"/>
      <c r="I292" s="78"/>
      <c r="K292" s="78"/>
      <c r="M292" s="78"/>
      <c r="O292" s="78"/>
    </row>
    <row r="293" spans="3:15" s="46" customFormat="1" ht="15.75">
      <c r="C293" s="78"/>
      <c r="E293" s="78"/>
      <c r="G293"/>
      <c r="H293"/>
      <c r="I293" s="78"/>
      <c r="K293" s="78"/>
      <c r="M293" s="78"/>
      <c r="O293" s="78"/>
    </row>
    <row r="294" spans="3:15" s="46" customFormat="1" ht="15.75">
      <c r="C294" s="78"/>
      <c r="E294" s="78"/>
      <c r="G294"/>
      <c r="H294"/>
      <c r="I294" s="78"/>
      <c r="K294" s="78"/>
      <c r="M294" s="78"/>
      <c r="O294" s="78"/>
    </row>
    <row r="295" spans="3:15" s="46" customFormat="1" ht="15.75">
      <c r="C295" s="78"/>
      <c r="E295" s="78"/>
      <c r="G295"/>
      <c r="H295"/>
      <c r="I295" s="78"/>
      <c r="K295" s="78"/>
      <c r="M295" s="78"/>
      <c r="O295" s="78"/>
    </row>
    <row r="296" spans="3:15" s="46" customFormat="1" ht="15.75">
      <c r="C296" s="78"/>
      <c r="E296" s="78"/>
      <c r="G296"/>
      <c r="H296"/>
      <c r="I296" s="78"/>
      <c r="K296" s="78"/>
      <c r="M296" s="78"/>
      <c r="O296" s="78"/>
    </row>
    <row r="297" spans="3:15" s="46" customFormat="1" ht="15.75">
      <c r="C297" s="78"/>
      <c r="E297" s="78"/>
      <c r="G297"/>
      <c r="H297"/>
      <c r="I297" s="78"/>
      <c r="K297" s="78"/>
      <c r="M297" s="78"/>
      <c r="O297" s="78"/>
    </row>
    <row r="298" spans="3:15" s="46" customFormat="1" ht="15.75">
      <c r="C298" s="78"/>
      <c r="E298" s="78"/>
      <c r="G298"/>
      <c r="H298"/>
      <c r="I298" s="78"/>
      <c r="K298" s="78"/>
      <c r="M298" s="78"/>
      <c r="O298" s="78"/>
    </row>
    <row r="299" spans="3:15" s="46" customFormat="1" ht="15.75">
      <c r="C299" s="78"/>
      <c r="E299" s="78"/>
      <c r="G299"/>
      <c r="H299"/>
      <c r="I299" s="78"/>
      <c r="K299" s="78"/>
      <c r="M299" s="78"/>
      <c r="O299" s="78"/>
    </row>
    <row r="300" spans="3:15" s="46" customFormat="1" ht="15.75">
      <c r="C300" s="78"/>
      <c r="E300" s="78"/>
      <c r="G300"/>
      <c r="H300"/>
      <c r="I300" s="78"/>
      <c r="K300" s="78"/>
      <c r="M300" s="78"/>
      <c r="O300" s="78"/>
    </row>
    <row r="301" spans="3:15" s="46" customFormat="1" ht="15.75">
      <c r="C301" s="78"/>
      <c r="E301" s="78"/>
      <c r="G301"/>
      <c r="H301"/>
      <c r="I301" s="78"/>
      <c r="K301" s="78"/>
      <c r="M301" s="78"/>
      <c r="O301" s="78"/>
    </row>
    <row r="302" spans="3:15" s="46" customFormat="1" ht="15.75">
      <c r="C302" s="78"/>
      <c r="E302" s="78"/>
      <c r="G302"/>
      <c r="H302"/>
      <c r="I302" s="78"/>
      <c r="K302" s="78"/>
      <c r="M302" s="78"/>
      <c r="O302" s="78"/>
    </row>
    <row r="303" spans="3:15" s="46" customFormat="1" ht="15.75">
      <c r="C303" s="78"/>
      <c r="E303" s="78"/>
      <c r="G303"/>
      <c r="H303"/>
      <c r="I303" s="78"/>
      <c r="K303" s="78"/>
      <c r="M303" s="78"/>
      <c r="O303" s="78"/>
    </row>
    <row r="304" spans="3:15" s="46" customFormat="1" ht="15.75">
      <c r="C304" s="78"/>
      <c r="E304" s="78"/>
      <c r="G304"/>
      <c r="H304"/>
      <c r="I304" s="78"/>
      <c r="K304" s="78"/>
      <c r="M304" s="78"/>
      <c r="O304" s="78"/>
    </row>
    <row r="305" spans="3:15" s="46" customFormat="1" ht="15.75">
      <c r="C305" s="78"/>
      <c r="E305" s="78"/>
      <c r="G305"/>
      <c r="H305"/>
      <c r="I305" s="78"/>
      <c r="K305" s="78"/>
      <c r="M305" s="78"/>
      <c r="O305" s="78"/>
    </row>
    <row r="306" spans="3:15" s="46" customFormat="1" ht="15.75">
      <c r="C306" s="78"/>
      <c r="E306" s="78"/>
      <c r="G306"/>
      <c r="H306"/>
      <c r="I306" s="78"/>
      <c r="K306" s="78"/>
      <c r="M306" s="78"/>
      <c r="O306" s="78"/>
    </row>
    <row r="307" spans="3:15" s="46" customFormat="1" ht="15.75">
      <c r="C307" s="78"/>
      <c r="E307" s="78"/>
      <c r="G307"/>
      <c r="H307"/>
      <c r="I307" s="78"/>
      <c r="K307" s="78"/>
      <c r="M307" s="78"/>
      <c r="O307" s="78"/>
    </row>
    <row r="308" spans="3:15" s="46" customFormat="1" ht="15.75">
      <c r="C308" s="78"/>
      <c r="E308" s="78"/>
      <c r="G308"/>
      <c r="H308"/>
      <c r="I308" s="78"/>
      <c r="K308" s="78"/>
      <c r="M308" s="78"/>
      <c r="O308" s="78"/>
    </row>
    <row r="309" spans="3:15" s="46" customFormat="1" ht="15.75">
      <c r="C309" s="78"/>
      <c r="E309" s="78"/>
      <c r="G309"/>
      <c r="H309"/>
      <c r="I309" s="78"/>
      <c r="K309" s="78"/>
      <c r="M309" s="78"/>
      <c r="O309" s="78"/>
    </row>
    <row r="310" spans="3:15" s="46" customFormat="1" ht="15.75">
      <c r="C310" s="78"/>
      <c r="E310" s="78"/>
      <c r="G310"/>
      <c r="H310"/>
      <c r="I310" s="78"/>
      <c r="K310" s="78"/>
      <c r="M310" s="78"/>
      <c r="O310" s="78"/>
    </row>
    <row r="311" spans="3:15" s="46" customFormat="1" ht="15.75">
      <c r="C311" s="78"/>
      <c r="E311" s="78"/>
      <c r="G311"/>
      <c r="H311"/>
      <c r="I311" s="78"/>
      <c r="K311" s="78"/>
      <c r="M311" s="78"/>
      <c r="O311" s="78"/>
    </row>
    <row r="312" spans="3:15" s="46" customFormat="1" ht="15.75">
      <c r="C312" s="78"/>
      <c r="E312" s="78"/>
      <c r="G312"/>
      <c r="H312"/>
      <c r="I312" s="78"/>
      <c r="K312" s="78"/>
      <c r="M312" s="78"/>
      <c r="O312" s="78"/>
    </row>
    <row r="313" spans="3:15" s="46" customFormat="1" ht="15.75">
      <c r="C313" s="78"/>
      <c r="E313" s="78"/>
      <c r="G313"/>
      <c r="H313"/>
      <c r="I313" s="78"/>
      <c r="K313" s="78"/>
      <c r="M313" s="78"/>
      <c r="O313" s="78"/>
    </row>
    <row r="314" spans="3:15" s="46" customFormat="1" ht="15.75">
      <c r="C314" s="78"/>
      <c r="E314" s="78"/>
      <c r="G314"/>
      <c r="H314"/>
      <c r="I314" s="78"/>
      <c r="K314" s="78"/>
      <c r="M314" s="78"/>
      <c r="O314" s="78"/>
    </row>
    <row r="315" spans="3:15" s="46" customFormat="1" ht="15.75">
      <c r="C315" s="78"/>
      <c r="E315" s="78"/>
      <c r="G315"/>
      <c r="H315"/>
      <c r="I315" s="78"/>
      <c r="K315" s="78"/>
      <c r="M315" s="78"/>
      <c r="O315" s="78"/>
    </row>
    <row r="316" spans="3:15" s="46" customFormat="1" ht="15.75">
      <c r="C316" s="78"/>
      <c r="E316" s="78"/>
      <c r="G316"/>
      <c r="H316"/>
      <c r="I316" s="78"/>
      <c r="K316" s="78"/>
      <c r="M316" s="78"/>
      <c r="O316" s="78"/>
    </row>
    <row r="317" spans="3:15" s="46" customFormat="1" ht="15.75">
      <c r="C317" s="78"/>
      <c r="E317" s="78"/>
      <c r="G317"/>
      <c r="H317"/>
      <c r="I317" s="78"/>
      <c r="K317" s="78"/>
      <c r="M317" s="78"/>
      <c r="O317" s="78"/>
    </row>
    <row r="318" spans="3:15" s="46" customFormat="1" ht="15.75">
      <c r="C318" s="78"/>
      <c r="E318" s="78"/>
      <c r="G318"/>
      <c r="H318"/>
      <c r="I318" s="78"/>
      <c r="K318" s="78"/>
      <c r="M318" s="78"/>
      <c r="O318" s="78"/>
    </row>
    <row r="319" spans="3:15" s="46" customFormat="1" ht="15.75">
      <c r="C319" s="78"/>
      <c r="E319" s="78"/>
      <c r="G319"/>
      <c r="H319"/>
      <c r="I319" s="78"/>
      <c r="K319" s="78"/>
      <c r="M319" s="78"/>
      <c r="O319" s="78"/>
    </row>
    <row r="320" spans="3:15" s="46" customFormat="1" ht="15.75">
      <c r="C320" s="78"/>
      <c r="E320" s="78"/>
      <c r="G320"/>
      <c r="H320"/>
      <c r="I320" s="78"/>
      <c r="K320" s="78"/>
      <c r="M320" s="78"/>
      <c r="O320" s="78"/>
    </row>
    <row r="321" spans="3:15" s="46" customFormat="1" ht="15.75">
      <c r="C321" s="78"/>
      <c r="E321" s="78"/>
      <c r="G321"/>
      <c r="H321"/>
      <c r="I321" s="78"/>
      <c r="K321" s="78"/>
      <c r="M321" s="78"/>
      <c r="O321" s="78"/>
    </row>
    <row r="322" spans="3:15" s="46" customFormat="1" ht="15.75">
      <c r="C322" s="78"/>
      <c r="E322" s="78"/>
      <c r="G322"/>
      <c r="H322"/>
      <c r="I322" s="78"/>
      <c r="K322" s="78"/>
      <c r="M322" s="78"/>
      <c r="O322" s="78"/>
    </row>
    <row r="323" spans="3:15" s="46" customFormat="1" ht="15.75">
      <c r="C323" s="78"/>
      <c r="E323" s="78"/>
      <c r="G323"/>
      <c r="H323"/>
      <c r="I323" s="78"/>
      <c r="K323" s="78"/>
      <c r="M323" s="78"/>
      <c r="O323" s="78"/>
    </row>
    <row r="324" spans="3:15" s="46" customFormat="1" ht="15.75">
      <c r="C324" s="78"/>
      <c r="E324" s="78"/>
      <c r="G324"/>
      <c r="H324"/>
      <c r="I324" s="78"/>
      <c r="K324" s="78"/>
      <c r="M324" s="78"/>
      <c r="O324" s="78"/>
    </row>
    <row r="325" spans="3:15" s="46" customFormat="1" ht="15.75">
      <c r="C325" s="78"/>
      <c r="E325" s="78"/>
      <c r="G325"/>
      <c r="H325"/>
      <c r="I325" s="78"/>
      <c r="K325" s="78"/>
      <c r="M325" s="78"/>
      <c r="O325" s="78"/>
    </row>
    <row r="326" spans="3:15" s="46" customFormat="1" ht="15.75">
      <c r="C326" s="78"/>
      <c r="E326" s="78"/>
      <c r="G326"/>
      <c r="H326"/>
      <c r="I326" s="78"/>
      <c r="K326" s="78"/>
      <c r="M326" s="78"/>
      <c r="O326" s="78"/>
    </row>
    <row r="327" spans="3:15" s="46" customFormat="1" ht="15.75">
      <c r="C327" s="78"/>
      <c r="E327" s="78"/>
      <c r="G327"/>
      <c r="H327"/>
      <c r="I327" s="78"/>
      <c r="K327" s="78"/>
      <c r="M327" s="78"/>
      <c r="O327" s="78"/>
    </row>
    <row r="328" spans="3:15" s="46" customFormat="1" ht="15.75">
      <c r="C328" s="78"/>
      <c r="E328" s="78"/>
      <c r="G328"/>
      <c r="H328"/>
      <c r="I328" s="78"/>
      <c r="K328" s="78"/>
      <c r="M328" s="78"/>
      <c r="O328" s="78"/>
    </row>
    <row r="329" spans="3:15" s="46" customFormat="1" ht="15.75">
      <c r="C329" s="78"/>
      <c r="E329" s="78"/>
      <c r="G329"/>
      <c r="H329"/>
      <c r="I329" s="78"/>
      <c r="K329" s="78"/>
      <c r="M329" s="78"/>
      <c r="O329" s="78"/>
    </row>
    <row r="330" spans="3:15" s="46" customFormat="1" ht="15.75">
      <c r="C330" s="78"/>
      <c r="E330" s="78"/>
      <c r="G330"/>
      <c r="H330"/>
      <c r="I330" s="78"/>
      <c r="K330" s="78"/>
      <c r="M330" s="78"/>
      <c r="O330" s="78"/>
    </row>
    <row r="331" spans="3:15" s="46" customFormat="1" ht="15.75">
      <c r="C331" s="78"/>
      <c r="E331" s="78"/>
      <c r="G331"/>
      <c r="H331"/>
      <c r="I331" s="78"/>
      <c r="K331" s="78"/>
      <c r="M331" s="78"/>
      <c r="O331" s="78"/>
    </row>
    <row r="332" spans="3:15" s="46" customFormat="1" ht="15.75">
      <c r="C332" s="78"/>
      <c r="E332" s="78"/>
      <c r="G332"/>
      <c r="H332"/>
      <c r="I332" s="78"/>
      <c r="K332" s="78"/>
      <c r="M332" s="78"/>
      <c r="O332" s="78"/>
    </row>
    <row r="333" spans="3:15" s="46" customFormat="1" ht="15.75">
      <c r="C333" s="78"/>
      <c r="E333" s="78"/>
      <c r="G333"/>
      <c r="H333"/>
      <c r="I333" s="78"/>
      <c r="K333" s="78"/>
      <c r="M333" s="78"/>
      <c r="O333" s="78"/>
    </row>
    <row r="334" spans="3:15" s="46" customFormat="1" ht="15.75">
      <c r="C334" s="78"/>
      <c r="E334" s="78"/>
      <c r="G334"/>
      <c r="H334"/>
      <c r="I334" s="78"/>
      <c r="K334" s="78"/>
      <c r="M334" s="78"/>
      <c r="O334" s="78"/>
    </row>
    <row r="335" spans="3:15" s="46" customFormat="1" ht="15.75">
      <c r="C335" s="78"/>
      <c r="E335" s="78"/>
      <c r="G335"/>
      <c r="H335"/>
      <c r="I335" s="78"/>
      <c r="K335" s="78"/>
      <c r="M335" s="78"/>
      <c r="O335" s="78"/>
    </row>
    <row r="336" spans="3:15" s="46" customFormat="1" ht="15.75">
      <c r="C336" s="78"/>
      <c r="E336" s="78"/>
      <c r="G336"/>
      <c r="H336"/>
      <c r="I336" s="78"/>
      <c r="K336" s="78"/>
      <c r="M336" s="78"/>
      <c r="O336" s="78"/>
    </row>
    <row r="337" spans="3:15" s="46" customFormat="1" ht="15.75">
      <c r="C337" s="78"/>
      <c r="E337" s="78"/>
      <c r="G337"/>
      <c r="H337"/>
      <c r="I337" s="78"/>
      <c r="K337" s="78"/>
      <c r="M337" s="78"/>
      <c r="O337" s="78"/>
    </row>
    <row r="338" spans="3:15" s="46" customFormat="1" ht="15.75">
      <c r="C338" s="78"/>
      <c r="E338" s="78"/>
      <c r="G338"/>
      <c r="H338"/>
      <c r="I338" s="78"/>
      <c r="K338" s="78"/>
      <c r="M338" s="78"/>
      <c r="O338" s="78"/>
    </row>
    <row r="339" spans="3:15" s="46" customFormat="1" ht="15.75">
      <c r="C339" s="78"/>
      <c r="E339" s="78"/>
      <c r="G339"/>
      <c r="H339"/>
      <c r="I339" s="78"/>
      <c r="K339" s="78"/>
      <c r="M339" s="78"/>
      <c r="O339" s="78"/>
    </row>
    <row r="340" spans="3:15" s="46" customFormat="1" ht="15.75">
      <c r="C340" s="78"/>
      <c r="E340" s="78"/>
      <c r="G340"/>
      <c r="H340"/>
      <c r="I340" s="78"/>
      <c r="K340" s="78"/>
      <c r="M340" s="78"/>
      <c r="O340" s="78"/>
    </row>
    <row r="341" spans="3:15" s="46" customFormat="1" ht="15.75">
      <c r="C341" s="78"/>
      <c r="E341" s="78"/>
      <c r="G341"/>
      <c r="H341"/>
      <c r="I341" s="78"/>
      <c r="K341" s="78"/>
      <c r="M341" s="78"/>
      <c r="O341" s="78"/>
    </row>
    <row r="342" spans="3:15" s="46" customFormat="1" ht="15.75">
      <c r="C342" s="78"/>
      <c r="E342" s="78"/>
      <c r="G342"/>
      <c r="H342"/>
      <c r="I342" s="78"/>
      <c r="K342" s="78"/>
      <c r="M342" s="78"/>
      <c r="O342" s="78"/>
    </row>
    <row r="343" spans="3:15" s="46" customFormat="1" ht="15.75">
      <c r="C343" s="78"/>
      <c r="E343" s="78"/>
      <c r="G343"/>
      <c r="H343"/>
      <c r="I343" s="78"/>
      <c r="K343" s="78"/>
      <c r="M343" s="78"/>
      <c r="O343" s="78"/>
    </row>
    <row r="344" spans="3:15" s="46" customFormat="1" ht="15.75">
      <c r="C344" s="78"/>
      <c r="E344" s="78"/>
      <c r="G344"/>
      <c r="H344"/>
      <c r="I344" s="78"/>
      <c r="K344" s="78"/>
      <c r="M344" s="78"/>
      <c r="O344" s="78"/>
    </row>
    <row r="345" spans="3:15" s="46" customFormat="1" ht="15.75">
      <c r="C345" s="78"/>
      <c r="E345" s="78"/>
      <c r="G345"/>
      <c r="H345"/>
      <c r="I345" s="78"/>
      <c r="K345" s="78"/>
      <c r="M345" s="78"/>
      <c r="O345" s="78"/>
    </row>
    <row r="346" spans="3:15" s="46" customFormat="1" ht="15.75">
      <c r="C346" s="78"/>
      <c r="E346" s="78"/>
      <c r="G346"/>
      <c r="H346"/>
      <c r="I346" s="78"/>
      <c r="K346" s="78"/>
      <c r="M346" s="78"/>
      <c r="O346" s="78"/>
    </row>
    <row r="347" spans="3:15" s="46" customFormat="1" ht="15.75">
      <c r="C347" s="78"/>
      <c r="E347" s="78"/>
      <c r="G347"/>
      <c r="H347"/>
      <c r="I347" s="78"/>
      <c r="K347" s="78"/>
      <c r="M347" s="78"/>
      <c r="O347" s="78"/>
    </row>
    <row r="348" spans="3:15" s="46" customFormat="1" ht="15.75">
      <c r="C348" s="78"/>
      <c r="E348" s="78"/>
      <c r="G348"/>
      <c r="H348"/>
      <c r="I348" s="78"/>
      <c r="K348" s="78"/>
      <c r="M348" s="78"/>
      <c r="O348" s="78"/>
    </row>
    <row r="349" spans="3:15" s="46" customFormat="1" ht="15.75">
      <c r="C349" s="78"/>
      <c r="E349" s="78"/>
      <c r="G349"/>
      <c r="H349"/>
      <c r="I349" s="78"/>
      <c r="K349" s="78"/>
      <c r="M349" s="78"/>
      <c r="O349" s="78"/>
    </row>
    <row r="350" spans="3:15" s="46" customFormat="1" ht="15.75">
      <c r="C350" s="78"/>
      <c r="E350" s="78"/>
      <c r="G350"/>
      <c r="H350"/>
      <c r="I350" s="78"/>
      <c r="K350" s="78"/>
      <c r="M350" s="78"/>
      <c r="O350" s="78"/>
    </row>
    <row r="351" spans="3:15" s="46" customFormat="1" ht="15.75">
      <c r="C351" s="78"/>
      <c r="E351" s="78"/>
      <c r="G351"/>
      <c r="H351"/>
      <c r="I351" s="78"/>
      <c r="K351" s="78"/>
      <c r="M351" s="78"/>
      <c r="O351" s="78"/>
    </row>
    <row r="352" spans="3:15" s="46" customFormat="1" ht="15.75">
      <c r="C352" s="78"/>
      <c r="E352" s="78"/>
      <c r="G352"/>
      <c r="H352"/>
      <c r="I352" s="78"/>
      <c r="K352" s="78"/>
      <c r="M352" s="78"/>
      <c r="O352" s="78"/>
    </row>
    <row r="353" spans="3:15" s="46" customFormat="1" ht="15.75">
      <c r="C353" s="78"/>
      <c r="E353" s="78"/>
      <c r="G353"/>
      <c r="H353"/>
      <c r="I353" s="78"/>
      <c r="K353" s="78"/>
      <c r="M353" s="78"/>
      <c r="O353" s="78"/>
    </row>
    <row r="354" spans="3:15" s="46" customFormat="1" ht="15.75">
      <c r="C354" s="78"/>
      <c r="E354" s="78"/>
      <c r="G354"/>
      <c r="H354"/>
      <c r="I354" s="78"/>
      <c r="K354" s="78"/>
      <c r="M354" s="78"/>
      <c r="O354" s="78"/>
    </row>
    <row r="355" spans="3:15" s="46" customFormat="1" ht="15.75">
      <c r="C355" s="78"/>
      <c r="E355" s="78"/>
      <c r="G355"/>
      <c r="H355"/>
      <c r="I355" s="78"/>
      <c r="K355" s="78"/>
      <c r="M355" s="78"/>
      <c r="O355" s="78"/>
    </row>
    <row r="356" spans="3:15" s="46" customFormat="1" ht="15.75">
      <c r="C356" s="78"/>
      <c r="E356" s="78"/>
      <c r="G356"/>
      <c r="H356"/>
      <c r="I356" s="78"/>
      <c r="K356" s="78"/>
      <c r="M356" s="78"/>
      <c r="O356" s="78"/>
    </row>
    <row r="357" spans="3:15" s="46" customFormat="1" ht="15.75">
      <c r="C357" s="78"/>
      <c r="E357" s="78"/>
      <c r="G357"/>
      <c r="H357"/>
      <c r="I357" s="78"/>
      <c r="K357" s="78"/>
      <c r="M357" s="78"/>
      <c r="O357" s="78"/>
    </row>
    <row r="358" spans="3:15" s="46" customFormat="1" ht="15.75">
      <c r="C358" s="78"/>
      <c r="E358" s="78"/>
      <c r="G358"/>
      <c r="H358"/>
      <c r="I358" s="78"/>
      <c r="K358" s="78"/>
      <c r="M358" s="78"/>
      <c r="O358" s="78"/>
    </row>
    <row r="359" spans="3:15" s="46" customFormat="1" ht="15.75">
      <c r="C359" s="78"/>
      <c r="E359" s="78"/>
      <c r="G359"/>
      <c r="H359"/>
      <c r="I359" s="78"/>
      <c r="K359" s="78"/>
      <c r="M359" s="78"/>
      <c r="O359" s="78"/>
    </row>
    <row r="360" spans="3:15" s="46" customFormat="1" ht="15.75">
      <c r="C360" s="78"/>
      <c r="E360" s="78"/>
      <c r="G360"/>
      <c r="H360"/>
      <c r="I360" s="78"/>
      <c r="K360" s="78"/>
      <c r="M360" s="78"/>
      <c r="O360" s="78"/>
    </row>
    <row r="361" spans="3:15" s="46" customFormat="1" ht="15.75">
      <c r="C361" s="78"/>
      <c r="E361" s="78"/>
      <c r="G361"/>
      <c r="H361"/>
      <c r="I361" s="78"/>
      <c r="K361" s="78"/>
      <c r="M361" s="78"/>
      <c r="O361" s="78"/>
    </row>
    <row r="362" spans="3:15" s="46" customFormat="1" ht="15.75">
      <c r="C362" s="78"/>
      <c r="E362" s="78"/>
      <c r="G362"/>
      <c r="H362"/>
      <c r="I362" s="78"/>
      <c r="K362" s="78"/>
      <c r="M362" s="78"/>
      <c r="O362" s="78"/>
    </row>
    <row r="363" spans="3:15" s="46" customFormat="1" ht="15.75">
      <c r="C363" s="78"/>
      <c r="E363" s="78"/>
      <c r="G363"/>
      <c r="H363"/>
      <c r="I363" s="78"/>
      <c r="K363" s="78"/>
      <c r="M363" s="78"/>
      <c r="O363" s="78"/>
    </row>
    <row r="364" spans="3:15" s="46" customFormat="1" ht="15.75">
      <c r="C364" s="78"/>
      <c r="E364" s="78"/>
      <c r="G364"/>
      <c r="H364"/>
      <c r="I364" s="78"/>
      <c r="K364" s="78"/>
      <c r="M364" s="78"/>
      <c r="O364" s="78"/>
    </row>
    <row r="365" spans="3:15" s="46" customFormat="1" ht="15.75">
      <c r="C365" s="78"/>
      <c r="E365" s="78"/>
      <c r="G365"/>
      <c r="H365"/>
      <c r="I365" s="78"/>
      <c r="K365" s="78"/>
      <c r="M365" s="78"/>
      <c r="O365" s="78"/>
    </row>
    <row r="366" spans="3:15" s="46" customFormat="1" ht="15.75">
      <c r="C366" s="78"/>
      <c r="E366" s="78"/>
      <c r="G366"/>
      <c r="H366"/>
      <c r="I366" s="78"/>
      <c r="K366" s="78"/>
      <c r="M366" s="78"/>
      <c r="O366" s="78"/>
    </row>
    <row r="367" spans="3:15" s="46" customFormat="1" ht="15.75">
      <c r="C367" s="78"/>
      <c r="E367" s="78"/>
      <c r="G367"/>
      <c r="H367"/>
      <c r="I367" s="78"/>
      <c r="K367" s="78"/>
      <c r="M367" s="78"/>
      <c r="O367" s="78"/>
    </row>
    <row r="368" spans="3:15" s="46" customFormat="1" ht="15.75">
      <c r="C368" s="78"/>
      <c r="E368" s="78"/>
      <c r="G368"/>
      <c r="H368"/>
      <c r="I368" s="78"/>
      <c r="K368" s="78"/>
      <c r="M368" s="78"/>
      <c r="O368" s="78"/>
    </row>
    <row r="369" spans="3:15" s="46" customFormat="1" ht="15.75">
      <c r="C369" s="78"/>
      <c r="E369" s="78"/>
      <c r="G369"/>
      <c r="H369"/>
      <c r="I369" s="78"/>
      <c r="K369" s="78"/>
      <c r="M369" s="78"/>
      <c r="O369" s="78"/>
    </row>
    <row r="370" spans="3:15" s="46" customFormat="1" ht="15.75">
      <c r="C370" s="78"/>
      <c r="E370" s="78"/>
      <c r="G370"/>
      <c r="H370"/>
      <c r="I370" s="78"/>
      <c r="K370" s="78"/>
      <c r="M370" s="78"/>
      <c r="O370" s="78"/>
    </row>
    <row r="371" spans="3:15" s="46" customFormat="1" ht="15.75">
      <c r="C371" s="78"/>
      <c r="E371" s="78"/>
      <c r="G371"/>
      <c r="H371"/>
      <c r="I371" s="78"/>
      <c r="K371" s="78"/>
      <c r="M371" s="78"/>
      <c r="O371" s="78"/>
    </row>
    <row r="372" spans="3:15" s="46" customFormat="1" ht="15.75">
      <c r="C372" s="78"/>
      <c r="E372" s="78"/>
      <c r="G372"/>
      <c r="H372"/>
      <c r="I372" s="78"/>
      <c r="K372" s="78"/>
      <c r="M372" s="78"/>
      <c r="O372" s="78"/>
    </row>
    <row r="373" spans="3:15" s="46" customFormat="1" ht="15.75">
      <c r="C373" s="78"/>
      <c r="E373" s="78"/>
      <c r="G373"/>
      <c r="H373"/>
      <c r="I373" s="78"/>
      <c r="K373" s="78"/>
      <c r="M373" s="78"/>
      <c r="O373" s="78"/>
    </row>
    <row r="374" spans="3:15" s="46" customFormat="1" ht="15.75">
      <c r="C374" s="78"/>
      <c r="E374" s="78"/>
      <c r="G374"/>
      <c r="H374"/>
      <c r="I374" s="78"/>
      <c r="K374" s="78"/>
      <c r="M374" s="78"/>
      <c r="O374" s="78"/>
    </row>
    <row r="375" spans="3:15" s="46" customFormat="1" ht="15.75">
      <c r="C375" s="78"/>
      <c r="E375" s="78"/>
      <c r="G375"/>
      <c r="H375"/>
      <c r="I375" s="78"/>
      <c r="K375" s="78"/>
      <c r="M375" s="78"/>
      <c r="O375" s="78"/>
    </row>
    <row r="376" spans="3:15" s="46" customFormat="1" ht="15.75">
      <c r="C376" s="78"/>
      <c r="E376" s="78"/>
      <c r="G376"/>
      <c r="H376"/>
      <c r="I376" s="78"/>
      <c r="K376" s="78"/>
      <c r="M376" s="78"/>
      <c r="O376" s="78"/>
    </row>
    <row r="377" spans="3:15" s="46" customFormat="1" ht="15.75">
      <c r="C377" s="78"/>
      <c r="E377" s="78"/>
      <c r="G377"/>
      <c r="H377"/>
      <c r="I377" s="78"/>
      <c r="K377" s="78"/>
      <c r="M377" s="78"/>
      <c r="O377" s="78"/>
    </row>
    <row r="378" spans="3:15" s="46" customFormat="1" ht="15.75">
      <c r="C378" s="78"/>
      <c r="E378" s="78"/>
      <c r="G378"/>
      <c r="H378"/>
      <c r="I378" s="78"/>
      <c r="K378" s="78"/>
      <c r="M378" s="78"/>
      <c r="O378" s="78"/>
    </row>
    <row r="379" spans="3:15" s="46" customFormat="1" ht="15.75">
      <c r="C379" s="78"/>
      <c r="E379" s="78"/>
      <c r="G379"/>
      <c r="H379"/>
      <c r="I379" s="78"/>
      <c r="K379" s="78"/>
      <c r="M379" s="78"/>
      <c r="O379" s="78"/>
    </row>
    <row r="380" spans="3:15" s="46" customFormat="1" ht="15.75">
      <c r="C380" s="78"/>
      <c r="E380" s="78"/>
      <c r="G380"/>
      <c r="H380"/>
      <c r="I380" s="78"/>
      <c r="K380" s="78"/>
      <c r="M380" s="78"/>
      <c r="O380" s="78"/>
    </row>
    <row r="381" spans="3:15" s="46" customFormat="1" ht="15.75">
      <c r="C381" s="78"/>
      <c r="E381" s="78"/>
      <c r="G381"/>
      <c r="H381"/>
      <c r="I381" s="78"/>
      <c r="K381" s="78"/>
      <c r="M381" s="78"/>
      <c r="O381" s="78"/>
    </row>
    <row r="382" spans="3:15" s="46" customFormat="1" ht="15.75">
      <c r="C382" s="78"/>
      <c r="E382" s="78"/>
      <c r="G382"/>
      <c r="H382"/>
      <c r="I382" s="78"/>
      <c r="K382" s="78"/>
      <c r="M382" s="78"/>
      <c r="O382" s="78"/>
    </row>
  </sheetData>
  <sheetProtection/>
  <mergeCells count="4">
    <mergeCell ref="B2:N2"/>
    <mergeCell ref="B6:B7"/>
    <mergeCell ref="F6:F7"/>
    <mergeCell ref="D6:D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headerFooter alignWithMargins="0">
    <oddHeader>&amp;L&amp;"MS Sans Serif,İtalik"Bütçe ve Performans Programı Şube Müdürlüğü&amp;R&amp;"Arial Tur,İtalik"&amp;D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="75" zoomScaleNormal="75" zoomScalePageLayoutView="0" workbookViewId="0" topLeftCell="A1">
      <selection activeCell="AB24" sqref="AB24"/>
    </sheetView>
  </sheetViews>
  <sheetFormatPr defaultColWidth="9.00390625" defaultRowHeight="18" customHeight="1"/>
  <cols>
    <col min="1" max="1" width="1.75390625" style="204" customWidth="1"/>
    <col min="2" max="5" width="4.00390625" style="288" customWidth="1"/>
    <col min="6" max="6" width="1.37890625" style="224" customWidth="1"/>
    <col min="7" max="7" width="4.00390625" style="289" customWidth="1"/>
    <col min="8" max="9" width="4.00390625" style="290" customWidth="1"/>
    <col min="10" max="10" width="4.00390625" style="289" customWidth="1"/>
    <col min="11" max="11" width="1.37890625" style="224" customWidth="1"/>
    <col min="12" max="12" width="4.00390625" style="291" customWidth="1"/>
    <col min="13" max="13" width="1.37890625" style="224" customWidth="1"/>
    <col min="14" max="14" width="4.00390625" style="292" customWidth="1"/>
    <col min="15" max="16" width="4.00390625" style="293" customWidth="1"/>
    <col min="17" max="17" width="4.00390625" style="292" customWidth="1"/>
    <col min="18" max="18" width="1.75390625" style="213" customWidth="1"/>
    <col min="19" max="19" width="18.75390625" style="204" customWidth="1"/>
    <col min="20" max="20" width="1.75390625" style="213" customWidth="1"/>
    <col min="21" max="21" width="46.375" style="204" customWidth="1"/>
    <col min="22" max="22" width="1.75390625" style="213" customWidth="1"/>
    <col min="23" max="23" width="13.75390625" style="287" customWidth="1"/>
    <col min="24" max="24" width="2.125" style="213" customWidth="1"/>
    <col min="25" max="25" width="14.75390625" style="287" customWidth="1"/>
    <col min="26" max="26" width="2.125" style="213" customWidth="1"/>
    <col min="27" max="27" width="14.75390625" style="287" customWidth="1"/>
    <col min="28" max="28" width="2.125" style="213" customWidth="1"/>
    <col min="29" max="29" width="14.75390625" style="287" customWidth="1"/>
    <col min="30" max="30" width="1.75390625" style="205" customWidth="1"/>
    <col min="31" max="31" width="14.00390625" style="204" customWidth="1"/>
    <col min="32" max="32" width="1.875" style="204" customWidth="1"/>
    <col min="33" max="16384" width="9.125" style="204" customWidth="1"/>
  </cols>
  <sheetData>
    <row r="1" spans="2:29" ht="18" customHeight="1">
      <c r="B1" s="466" t="s">
        <v>55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</row>
    <row r="2" spans="2:31" ht="18" customHeight="1" thickBot="1">
      <c r="B2" s="206" t="s">
        <v>205</v>
      </c>
      <c r="C2" s="207"/>
      <c r="D2" s="207"/>
      <c r="E2" s="207"/>
      <c r="F2" s="207"/>
      <c r="G2" s="208"/>
      <c r="H2" s="209"/>
      <c r="I2" s="209"/>
      <c r="J2" s="208"/>
      <c r="K2" s="207"/>
      <c r="L2" s="210"/>
      <c r="M2" s="207"/>
      <c r="N2" s="211"/>
      <c r="O2" s="212"/>
      <c r="P2" s="212"/>
      <c r="Q2" s="211"/>
      <c r="S2" s="214"/>
      <c r="U2" s="214"/>
      <c r="W2" s="213"/>
      <c r="Y2" s="213"/>
      <c r="AA2" s="213"/>
      <c r="AD2" s="216"/>
      <c r="AE2" s="215"/>
    </row>
    <row r="3" spans="2:31" ht="18" customHeight="1">
      <c r="B3" s="468" t="s">
        <v>254</v>
      </c>
      <c r="C3" s="468"/>
      <c r="D3" s="468"/>
      <c r="E3" s="468"/>
      <c r="F3" s="217"/>
      <c r="G3" s="471" t="s">
        <v>253</v>
      </c>
      <c r="H3" s="471"/>
      <c r="I3" s="471"/>
      <c r="J3" s="471"/>
      <c r="K3" s="217"/>
      <c r="L3" s="317" t="s">
        <v>49</v>
      </c>
      <c r="M3" s="217"/>
      <c r="N3" s="470" t="s">
        <v>251</v>
      </c>
      <c r="O3" s="470"/>
      <c r="P3" s="470"/>
      <c r="Q3" s="470"/>
      <c r="R3" s="221"/>
      <c r="S3" s="458" t="s">
        <v>250</v>
      </c>
      <c r="T3" s="221"/>
      <c r="U3" s="458" t="s">
        <v>249</v>
      </c>
      <c r="V3" s="221"/>
      <c r="W3" s="473" t="s">
        <v>244</v>
      </c>
      <c r="X3" s="223"/>
      <c r="Y3" s="475" t="s">
        <v>114</v>
      </c>
      <c r="Z3" s="475"/>
      <c r="AA3" s="475"/>
      <c r="AB3" s="475"/>
      <c r="AC3" s="475"/>
      <c r="AE3" s="321" t="s">
        <v>247</v>
      </c>
    </row>
    <row r="4" spans="2:31" ht="18" customHeight="1" thickBot="1">
      <c r="B4" s="467" t="s">
        <v>252</v>
      </c>
      <c r="C4" s="467"/>
      <c r="D4" s="467"/>
      <c r="E4" s="467"/>
      <c r="F4" s="217"/>
      <c r="G4" s="472" t="s">
        <v>252</v>
      </c>
      <c r="H4" s="472"/>
      <c r="I4" s="472"/>
      <c r="J4" s="472"/>
      <c r="K4" s="217"/>
      <c r="L4" s="318" t="s">
        <v>50</v>
      </c>
      <c r="M4" s="217"/>
      <c r="N4" s="469" t="s">
        <v>252</v>
      </c>
      <c r="O4" s="469"/>
      <c r="P4" s="469"/>
      <c r="Q4" s="469"/>
      <c r="R4" s="221"/>
      <c r="S4" s="459"/>
      <c r="T4" s="221"/>
      <c r="U4" s="459"/>
      <c r="V4" s="221"/>
      <c r="W4" s="474"/>
      <c r="X4" s="223"/>
      <c r="Y4" s="319" t="s">
        <v>43</v>
      </c>
      <c r="Z4" s="320"/>
      <c r="AA4" s="319" t="s">
        <v>245</v>
      </c>
      <c r="AB4" s="320"/>
      <c r="AC4" s="322" t="s">
        <v>246</v>
      </c>
      <c r="AE4" s="319" t="s">
        <v>248</v>
      </c>
    </row>
    <row r="5" spans="2:29" ht="18" customHeight="1">
      <c r="B5" s="217"/>
      <c r="C5" s="217"/>
      <c r="D5" s="217"/>
      <c r="E5" s="217"/>
      <c r="F5" s="217"/>
      <c r="G5" s="218"/>
      <c r="H5" s="218"/>
      <c r="I5" s="218"/>
      <c r="J5" s="218"/>
      <c r="K5" s="217"/>
      <c r="L5" s="219"/>
      <c r="M5" s="217"/>
      <c r="N5" s="220"/>
      <c r="O5" s="220"/>
      <c r="P5" s="220"/>
      <c r="Q5" s="220"/>
      <c r="R5" s="221"/>
      <c r="S5" s="222"/>
      <c r="T5" s="221"/>
      <c r="U5" s="222"/>
      <c r="V5" s="221"/>
      <c r="W5" s="221"/>
      <c r="X5" s="221"/>
      <c r="Y5" s="221"/>
      <c r="Z5" s="221"/>
      <c r="AA5" s="221"/>
      <c r="AB5" s="223"/>
      <c r="AC5" s="221"/>
    </row>
    <row r="6" spans="1:32" ht="17.25" customHeight="1" hidden="1">
      <c r="A6" s="228"/>
      <c r="B6" s="229"/>
      <c r="C6" s="229"/>
      <c r="D6" s="229"/>
      <c r="E6" s="229"/>
      <c r="F6" s="229"/>
      <c r="G6" s="233"/>
      <c r="H6" s="232"/>
      <c r="I6" s="232"/>
      <c r="J6" s="233"/>
      <c r="K6" s="229"/>
      <c r="L6" s="219"/>
      <c r="M6" s="229"/>
      <c r="N6" s="240"/>
      <c r="O6" s="235"/>
      <c r="P6" s="235"/>
      <c r="Q6" s="240">
        <v>2</v>
      </c>
      <c r="R6" s="236"/>
      <c r="S6" s="247"/>
      <c r="T6" s="236"/>
      <c r="U6" s="238" t="s">
        <v>116</v>
      </c>
      <c r="V6" s="236"/>
      <c r="W6" s="236"/>
      <c r="X6" s="236"/>
      <c r="Y6" s="236">
        <v>0</v>
      </c>
      <c r="Z6" s="236"/>
      <c r="AA6" s="236"/>
      <c r="AB6" s="236"/>
      <c r="AC6" s="236"/>
      <c r="AD6" s="236"/>
      <c r="AE6" s="236">
        <f aca="true" t="shared" si="0" ref="AE6:AE11">W6+Y6+AA6</f>
        <v>0</v>
      </c>
      <c r="AF6" s="205"/>
    </row>
    <row r="7" spans="1:32" ht="17.25" customHeight="1">
      <c r="A7" s="228"/>
      <c r="B7" s="229">
        <v>38</v>
      </c>
      <c r="C7" s="230">
        <v>4</v>
      </c>
      <c r="D7" s="230">
        <v>9</v>
      </c>
      <c r="E7" s="230">
        <v>4</v>
      </c>
      <c r="F7" s="230"/>
      <c r="G7" s="231">
        <v>9</v>
      </c>
      <c r="H7" s="232">
        <v>4</v>
      </c>
      <c r="I7" s="232">
        <v>1</v>
      </c>
      <c r="J7" s="233">
        <v>0</v>
      </c>
      <c r="K7" s="230"/>
      <c r="L7" s="219">
        <v>2</v>
      </c>
      <c r="M7" s="230"/>
      <c r="N7" s="240">
        <v>6</v>
      </c>
      <c r="O7" s="235">
        <v>1</v>
      </c>
      <c r="P7" s="235">
        <v>2</v>
      </c>
      <c r="Q7" s="234">
        <v>1</v>
      </c>
      <c r="R7" s="236"/>
      <c r="S7" s="247"/>
      <c r="T7" s="236"/>
      <c r="U7" s="238" t="s">
        <v>115</v>
      </c>
      <c r="V7" s="236"/>
      <c r="W7" s="323">
        <v>50000</v>
      </c>
      <c r="X7" s="236"/>
      <c r="Y7" s="323">
        <v>0</v>
      </c>
      <c r="Z7" s="236"/>
      <c r="AA7" s="323"/>
      <c r="AB7" s="236"/>
      <c r="AC7" s="323"/>
      <c r="AD7" s="236"/>
      <c r="AE7" s="323">
        <f t="shared" si="0"/>
        <v>50000</v>
      </c>
      <c r="AF7" s="205"/>
    </row>
    <row r="8" spans="1:32" ht="17.25" customHeight="1">
      <c r="A8" s="228"/>
      <c r="B8" s="229"/>
      <c r="C8" s="229"/>
      <c r="D8" s="229"/>
      <c r="E8" s="229"/>
      <c r="F8" s="229"/>
      <c r="G8" s="233"/>
      <c r="H8" s="232"/>
      <c r="I8" s="232"/>
      <c r="J8" s="233"/>
      <c r="K8" s="229"/>
      <c r="L8" s="219"/>
      <c r="M8" s="229"/>
      <c r="N8" s="240"/>
      <c r="O8" s="235"/>
      <c r="P8" s="235"/>
      <c r="Q8" s="240">
        <v>2</v>
      </c>
      <c r="R8" s="236"/>
      <c r="S8" s="247"/>
      <c r="T8" s="236"/>
      <c r="U8" s="238" t="s">
        <v>116</v>
      </c>
      <c r="V8" s="236"/>
      <c r="W8" s="324">
        <v>100000</v>
      </c>
      <c r="X8" s="236"/>
      <c r="Y8" s="324">
        <v>0</v>
      </c>
      <c r="Z8" s="236"/>
      <c r="AA8" s="324"/>
      <c r="AB8" s="236"/>
      <c r="AC8" s="324"/>
      <c r="AD8" s="236"/>
      <c r="AE8" s="324">
        <f t="shared" si="0"/>
        <v>100000</v>
      </c>
      <c r="AF8" s="205"/>
    </row>
    <row r="9" spans="1:32" ht="17.25" customHeight="1" hidden="1">
      <c r="A9" s="228"/>
      <c r="B9" s="229"/>
      <c r="C9" s="229"/>
      <c r="D9" s="229"/>
      <c r="E9" s="229"/>
      <c r="F9" s="229"/>
      <c r="G9" s="233"/>
      <c r="H9" s="232"/>
      <c r="I9" s="232"/>
      <c r="J9" s="233"/>
      <c r="K9" s="229"/>
      <c r="L9" s="219"/>
      <c r="M9" s="229"/>
      <c r="N9" s="240"/>
      <c r="O9" s="235"/>
      <c r="P9" s="235"/>
      <c r="Q9" s="240">
        <v>4</v>
      </c>
      <c r="R9" s="236"/>
      <c r="S9" s="247"/>
      <c r="T9" s="236"/>
      <c r="U9" s="238" t="s">
        <v>46</v>
      </c>
      <c r="V9" s="236"/>
      <c r="W9" s="324"/>
      <c r="X9" s="236"/>
      <c r="Y9" s="324">
        <v>0</v>
      </c>
      <c r="Z9" s="236"/>
      <c r="AA9" s="324"/>
      <c r="AB9" s="236"/>
      <c r="AC9" s="324"/>
      <c r="AD9" s="236"/>
      <c r="AE9" s="324">
        <f t="shared" si="0"/>
        <v>0</v>
      </c>
      <c r="AF9" s="205"/>
    </row>
    <row r="10" spans="1:32" ht="17.25" customHeight="1" thickBot="1">
      <c r="A10" s="228"/>
      <c r="B10" s="229"/>
      <c r="C10" s="229"/>
      <c r="D10" s="229"/>
      <c r="E10" s="229"/>
      <c r="F10" s="229"/>
      <c r="G10" s="233"/>
      <c r="H10" s="232"/>
      <c r="I10" s="232"/>
      <c r="J10" s="233"/>
      <c r="K10" s="229"/>
      <c r="L10" s="219"/>
      <c r="M10" s="229"/>
      <c r="N10" s="240"/>
      <c r="O10" s="235"/>
      <c r="P10" s="235"/>
      <c r="Q10" s="240">
        <v>5</v>
      </c>
      <c r="R10" s="236"/>
      <c r="S10" s="247"/>
      <c r="T10" s="236"/>
      <c r="U10" s="238" t="s">
        <v>119</v>
      </c>
      <c r="V10" s="236"/>
      <c r="W10" s="325">
        <v>61000</v>
      </c>
      <c r="X10" s="236"/>
      <c r="Y10" s="325">
        <v>0</v>
      </c>
      <c r="Z10" s="236"/>
      <c r="AA10" s="325"/>
      <c r="AB10" s="236"/>
      <c r="AC10" s="325"/>
      <c r="AD10" s="236"/>
      <c r="AE10" s="325">
        <f>W10+Y10+AA10</f>
        <v>61000</v>
      </c>
      <c r="AF10" s="205"/>
    </row>
    <row r="11" spans="1:32" ht="17.25" customHeight="1" hidden="1">
      <c r="A11" s="228"/>
      <c r="B11" s="229"/>
      <c r="C11" s="229"/>
      <c r="D11" s="229"/>
      <c r="E11" s="229"/>
      <c r="F11" s="229"/>
      <c r="G11" s="233"/>
      <c r="H11" s="232"/>
      <c r="I11" s="232"/>
      <c r="J11" s="233"/>
      <c r="K11" s="229"/>
      <c r="L11" s="219"/>
      <c r="M11" s="229"/>
      <c r="N11" s="234">
        <v>6</v>
      </c>
      <c r="O11" s="235">
        <v>1</v>
      </c>
      <c r="P11" s="235">
        <v>3</v>
      </c>
      <c r="Q11" s="234">
        <v>1</v>
      </c>
      <c r="R11" s="236"/>
      <c r="S11" s="247"/>
      <c r="T11" s="236"/>
      <c r="U11" s="238" t="s">
        <v>117</v>
      </c>
      <c r="V11" s="236"/>
      <c r="W11" s="236"/>
      <c r="X11" s="236"/>
      <c r="Y11" s="236">
        <v>0</v>
      </c>
      <c r="Z11" s="236"/>
      <c r="AA11" s="236"/>
      <c r="AB11" s="236"/>
      <c r="AC11" s="239"/>
      <c r="AD11" s="236"/>
      <c r="AE11" s="236">
        <f t="shared" si="0"/>
        <v>0</v>
      </c>
      <c r="AF11" s="205"/>
    </row>
    <row r="12" spans="2:32" ht="17.25" customHeight="1" thickBot="1">
      <c r="B12" s="316"/>
      <c r="C12" s="316"/>
      <c r="D12" s="316"/>
      <c r="E12" s="316"/>
      <c r="F12" s="316"/>
      <c r="G12" s="316"/>
      <c r="H12" s="222"/>
      <c r="I12" s="222"/>
      <c r="J12" s="316"/>
      <c r="K12" s="316"/>
      <c r="L12" s="222"/>
      <c r="M12" s="316"/>
      <c r="N12" s="316"/>
      <c r="O12" s="222"/>
      <c r="P12" s="222"/>
      <c r="Q12" s="316" t="s">
        <v>51</v>
      </c>
      <c r="R12" s="245"/>
      <c r="S12" s="222"/>
      <c r="T12" s="245"/>
      <c r="U12" s="326" t="s">
        <v>118</v>
      </c>
      <c r="V12" s="245"/>
      <c r="W12" s="327">
        <f>SUM(W6:W11)</f>
        <v>211000</v>
      </c>
      <c r="X12" s="245"/>
      <c r="Y12" s="327">
        <f>SUM(Y6:Y11)</f>
        <v>0</v>
      </c>
      <c r="Z12" s="245"/>
      <c r="AA12" s="327">
        <v>0</v>
      </c>
      <c r="AB12" s="245"/>
      <c r="AC12" s="327">
        <v>0</v>
      </c>
      <c r="AD12" s="245"/>
      <c r="AE12" s="327">
        <f>SUM(AE6:AE11)</f>
        <v>211000</v>
      </c>
      <c r="AF12" s="205"/>
    </row>
    <row r="13" spans="2:32" ht="17.25" customHeight="1">
      <c r="B13" s="242"/>
      <c r="C13" s="242"/>
      <c r="D13" s="242"/>
      <c r="E13" s="242"/>
      <c r="F13" s="242"/>
      <c r="G13" s="233"/>
      <c r="H13" s="232"/>
      <c r="I13" s="232"/>
      <c r="J13" s="233"/>
      <c r="K13" s="242"/>
      <c r="L13" s="219"/>
      <c r="M13" s="242"/>
      <c r="N13" s="240"/>
      <c r="O13" s="235"/>
      <c r="P13" s="235"/>
      <c r="Q13" s="240"/>
      <c r="S13" s="222"/>
      <c r="U13" s="214"/>
      <c r="W13" s="213"/>
      <c r="Y13" s="213"/>
      <c r="AA13" s="213"/>
      <c r="AC13" s="213"/>
      <c r="AD13" s="213"/>
      <c r="AE13" s="213"/>
      <c r="AF13" s="205"/>
    </row>
    <row r="14" spans="1:32" ht="17.25" customHeight="1">
      <c r="A14" s="228"/>
      <c r="B14" s="229">
        <v>38</v>
      </c>
      <c r="C14" s="230">
        <v>4</v>
      </c>
      <c r="D14" s="230">
        <v>9</v>
      </c>
      <c r="E14" s="230">
        <v>8</v>
      </c>
      <c r="F14" s="230"/>
      <c r="G14" s="231">
        <v>9</v>
      </c>
      <c r="H14" s="232">
        <v>4</v>
      </c>
      <c r="I14" s="232">
        <v>1</v>
      </c>
      <c r="J14" s="233">
        <v>0</v>
      </c>
      <c r="K14" s="230"/>
      <c r="L14" s="219">
        <v>2</v>
      </c>
      <c r="M14" s="230"/>
      <c r="N14" s="234">
        <v>6</v>
      </c>
      <c r="O14" s="235">
        <v>1</v>
      </c>
      <c r="P14" s="235">
        <v>2</v>
      </c>
      <c r="Q14" s="240">
        <v>2</v>
      </c>
      <c r="R14" s="236"/>
      <c r="S14" s="247"/>
      <c r="T14" s="236"/>
      <c r="U14" s="238" t="s">
        <v>116</v>
      </c>
      <c r="V14" s="236"/>
      <c r="W14" s="323">
        <v>50000</v>
      </c>
      <c r="X14" s="236"/>
      <c r="Y14" s="323">
        <v>0</v>
      </c>
      <c r="Z14" s="236"/>
      <c r="AA14" s="323"/>
      <c r="AB14" s="236"/>
      <c r="AC14" s="323"/>
      <c r="AD14" s="236"/>
      <c r="AE14" s="323">
        <f>W14+Y14+AA14</f>
        <v>50000</v>
      </c>
      <c r="AF14" s="205"/>
    </row>
    <row r="15" spans="1:32" ht="17.25" customHeight="1" thickBot="1">
      <c r="A15" s="228"/>
      <c r="B15" s="229"/>
      <c r="C15" s="229"/>
      <c r="D15" s="229"/>
      <c r="E15" s="229"/>
      <c r="F15" s="229"/>
      <c r="G15" s="233"/>
      <c r="H15" s="232"/>
      <c r="I15" s="232"/>
      <c r="J15" s="233"/>
      <c r="K15" s="229"/>
      <c r="L15" s="219"/>
      <c r="M15" s="229"/>
      <c r="N15" s="240"/>
      <c r="O15" s="235">
        <v>3</v>
      </c>
      <c r="P15" s="235">
        <v>1</v>
      </c>
      <c r="Q15" s="240">
        <v>1</v>
      </c>
      <c r="R15" s="236"/>
      <c r="S15" s="247"/>
      <c r="T15" s="236"/>
      <c r="U15" s="238" t="s">
        <v>67</v>
      </c>
      <c r="V15" s="236"/>
      <c r="W15" s="325">
        <v>150000</v>
      </c>
      <c r="X15" s="236"/>
      <c r="Y15" s="325">
        <v>0</v>
      </c>
      <c r="Z15" s="236"/>
      <c r="AA15" s="325"/>
      <c r="AB15" s="236"/>
      <c r="AC15" s="325"/>
      <c r="AD15" s="236"/>
      <c r="AE15" s="325">
        <f>W15+Y15+AA15</f>
        <v>150000</v>
      </c>
      <c r="AF15" s="205"/>
    </row>
    <row r="16" spans="2:32" ht="17.25" customHeight="1" thickBot="1">
      <c r="B16" s="316"/>
      <c r="C16" s="316"/>
      <c r="D16" s="316"/>
      <c r="E16" s="316"/>
      <c r="F16" s="316"/>
      <c r="G16" s="316"/>
      <c r="H16" s="222"/>
      <c r="I16" s="222"/>
      <c r="J16" s="316"/>
      <c r="K16" s="316"/>
      <c r="L16" s="222"/>
      <c r="M16" s="316"/>
      <c r="N16" s="316"/>
      <c r="O16" s="222"/>
      <c r="P16" s="222"/>
      <c r="Q16" s="316" t="s">
        <v>51</v>
      </c>
      <c r="R16" s="245"/>
      <c r="S16" s="222"/>
      <c r="T16" s="245"/>
      <c r="U16" s="326" t="s">
        <v>26</v>
      </c>
      <c r="V16" s="245"/>
      <c r="W16" s="327">
        <f>SUM(W14:W15)</f>
        <v>200000</v>
      </c>
      <c r="X16" s="245"/>
      <c r="Y16" s="327">
        <f>SUM(Y14:Y15)</f>
        <v>0</v>
      </c>
      <c r="Z16" s="245"/>
      <c r="AA16" s="327">
        <v>0</v>
      </c>
      <c r="AB16" s="245"/>
      <c r="AC16" s="327">
        <v>0</v>
      </c>
      <c r="AD16" s="245"/>
      <c r="AE16" s="327">
        <f>SUM(AE14:AE15)</f>
        <v>200000</v>
      </c>
      <c r="AF16" s="205"/>
    </row>
    <row r="17" spans="1:32" ht="17.25" customHeight="1">
      <c r="A17" s="241"/>
      <c r="B17" s="242"/>
      <c r="C17" s="242"/>
      <c r="D17" s="242"/>
      <c r="E17" s="242"/>
      <c r="F17" s="242"/>
      <c r="G17" s="233"/>
      <c r="H17" s="232"/>
      <c r="I17" s="232"/>
      <c r="J17" s="233"/>
      <c r="K17" s="242"/>
      <c r="L17" s="219"/>
      <c r="M17" s="242"/>
      <c r="N17" s="240"/>
      <c r="O17" s="235"/>
      <c r="P17" s="235"/>
      <c r="Q17" s="240"/>
      <c r="R17" s="245"/>
      <c r="S17" s="222"/>
      <c r="T17" s="245"/>
      <c r="U17" s="255"/>
      <c r="V17" s="245"/>
      <c r="W17" s="213"/>
      <c r="Y17" s="245"/>
      <c r="Z17" s="245"/>
      <c r="AA17" s="245"/>
      <c r="AC17" s="245"/>
      <c r="AD17" s="213"/>
      <c r="AE17" s="213"/>
      <c r="AF17" s="205"/>
    </row>
    <row r="18" spans="1:32" ht="17.25" customHeight="1">
      <c r="A18" s="228"/>
      <c r="B18" s="229">
        <v>38</v>
      </c>
      <c r="C18" s="230">
        <v>4</v>
      </c>
      <c r="D18" s="230">
        <v>9</v>
      </c>
      <c r="E18" s="230">
        <v>6</v>
      </c>
      <c r="F18" s="230"/>
      <c r="G18" s="231">
        <v>8</v>
      </c>
      <c r="H18" s="232">
        <v>2</v>
      </c>
      <c r="I18" s="232">
        <v>0</v>
      </c>
      <c r="J18" s="233">
        <v>0</v>
      </c>
      <c r="K18" s="230"/>
      <c r="L18" s="219">
        <v>2</v>
      </c>
      <c r="M18" s="230"/>
      <c r="N18" s="234">
        <v>6</v>
      </c>
      <c r="O18" s="235">
        <v>1</v>
      </c>
      <c r="P18" s="235">
        <v>6</v>
      </c>
      <c r="Q18" s="234">
        <v>3</v>
      </c>
      <c r="R18" s="236"/>
      <c r="S18" s="247"/>
      <c r="T18" s="236"/>
      <c r="U18" s="238" t="s">
        <v>40</v>
      </c>
      <c r="V18" s="236"/>
      <c r="W18" s="323">
        <v>1000000</v>
      </c>
      <c r="X18" s="236"/>
      <c r="Y18" s="323">
        <v>0</v>
      </c>
      <c r="Z18" s="236"/>
      <c r="AA18" s="323"/>
      <c r="AB18" s="236"/>
      <c r="AC18" s="323"/>
      <c r="AD18" s="236"/>
      <c r="AE18" s="323">
        <f>W18+Y18+AA18</f>
        <v>1000000</v>
      </c>
      <c r="AF18" s="205"/>
    </row>
    <row r="19" spans="1:32" ht="17.25" customHeight="1" thickBot="1">
      <c r="A19" s="256"/>
      <c r="B19" s="229">
        <v>38</v>
      </c>
      <c r="C19" s="230">
        <v>4</v>
      </c>
      <c r="D19" s="230">
        <v>9</v>
      </c>
      <c r="E19" s="230">
        <v>6</v>
      </c>
      <c r="F19" s="230"/>
      <c r="G19" s="231">
        <v>9</v>
      </c>
      <c r="H19" s="232">
        <v>6</v>
      </c>
      <c r="I19" s="232">
        <v>0</v>
      </c>
      <c r="J19" s="233">
        <v>7</v>
      </c>
      <c r="K19" s="230"/>
      <c r="L19" s="219">
        <v>2</v>
      </c>
      <c r="M19" s="230"/>
      <c r="N19" s="234">
        <v>6</v>
      </c>
      <c r="O19" s="235">
        <v>1</v>
      </c>
      <c r="P19" s="235">
        <v>6</v>
      </c>
      <c r="Q19" s="234">
        <v>1</v>
      </c>
      <c r="R19" s="236"/>
      <c r="S19" s="247"/>
      <c r="T19" s="236"/>
      <c r="U19" s="238" t="s">
        <v>41</v>
      </c>
      <c r="V19" s="236"/>
      <c r="W19" s="324"/>
      <c r="X19" s="236"/>
      <c r="Y19" s="324">
        <v>500000</v>
      </c>
      <c r="Z19" s="236"/>
      <c r="AA19" s="324"/>
      <c r="AB19" s="236"/>
      <c r="AC19" s="324"/>
      <c r="AD19" s="236"/>
      <c r="AE19" s="324">
        <f>W19+Y19+AA19</f>
        <v>500000</v>
      </c>
      <c r="AF19" s="205"/>
    </row>
    <row r="20" spans="1:32" ht="17.25" customHeight="1" thickBot="1">
      <c r="A20" s="241"/>
      <c r="B20" s="316"/>
      <c r="C20" s="316"/>
      <c r="D20" s="316"/>
      <c r="E20" s="316"/>
      <c r="F20" s="316"/>
      <c r="G20" s="316"/>
      <c r="H20" s="222"/>
      <c r="I20" s="222"/>
      <c r="J20" s="316"/>
      <c r="K20" s="316"/>
      <c r="L20" s="222"/>
      <c r="M20" s="316"/>
      <c r="N20" s="316"/>
      <c r="O20" s="222"/>
      <c r="P20" s="222"/>
      <c r="Q20" s="316" t="s">
        <v>51</v>
      </c>
      <c r="R20" s="245"/>
      <c r="S20" s="222"/>
      <c r="T20" s="245"/>
      <c r="U20" s="326" t="s">
        <v>53</v>
      </c>
      <c r="V20" s="245"/>
      <c r="W20" s="327">
        <f>SUM(W18:W19)</f>
        <v>1000000</v>
      </c>
      <c r="Y20" s="327">
        <f>SUM(Y18:Y19)</f>
        <v>500000</v>
      </c>
      <c r="Z20" s="245"/>
      <c r="AA20" s="327">
        <v>0</v>
      </c>
      <c r="AC20" s="327">
        <v>0</v>
      </c>
      <c r="AD20" s="213"/>
      <c r="AE20" s="327">
        <f>SUM(AE18:AE19)</f>
        <v>1500000</v>
      </c>
      <c r="AF20" s="205"/>
    </row>
    <row r="21" spans="1:32" ht="17.25" customHeight="1">
      <c r="A21" s="241"/>
      <c r="B21" s="242"/>
      <c r="C21" s="242"/>
      <c r="D21" s="242"/>
      <c r="E21" s="242"/>
      <c r="F21" s="242"/>
      <c r="G21" s="233"/>
      <c r="H21" s="232"/>
      <c r="I21" s="232"/>
      <c r="J21" s="233"/>
      <c r="K21" s="242"/>
      <c r="L21" s="219"/>
      <c r="M21" s="242"/>
      <c r="N21" s="240"/>
      <c r="O21" s="235"/>
      <c r="P21" s="235"/>
      <c r="Q21" s="240"/>
      <c r="R21" s="245"/>
      <c r="S21" s="222"/>
      <c r="T21" s="245"/>
      <c r="U21" s="255"/>
      <c r="V21" s="245"/>
      <c r="W21" s="255"/>
      <c r="X21" s="255"/>
      <c r="Y21" s="245"/>
      <c r="Z21" s="245"/>
      <c r="AA21" s="245"/>
      <c r="AB21" s="255"/>
      <c r="AC21" s="245"/>
      <c r="AD21" s="255"/>
      <c r="AE21" s="213"/>
      <c r="AF21" s="205"/>
    </row>
    <row r="22" spans="1:32" ht="17.25" customHeight="1">
      <c r="A22" s="228"/>
      <c r="B22" s="229">
        <v>38</v>
      </c>
      <c r="C22" s="230">
        <v>4</v>
      </c>
      <c r="D22" s="230">
        <v>9</v>
      </c>
      <c r="E22" s="230">
        <v>9</v>
      </c>
      <c r="F22" s="230"/>
      <c r="G22" s="231">
        <v>9</v>
      </c>
      <c r="H22" s="232">
        <v>4</v>
      </c>
      <c r="I22" s="232">
        <v>1</v>
      </c>
      <c r="J22" s="233">
        <v>0</v>
      </c>
      <c r="K22" s="230"/>
      <c r="L22" s="219">
        <v>2</v>
      </c>
      <c r="M22" s="230"/>
      <c r="N22" s="234">
        <v>6</v>
      </c>
      <c r="O22" s="235">
        <v>7</v>
      </c>
      <c r="P22" s="235">
        <v>7</v>
      </c>
      <c r="Q22" s="234">
        <v>90</v>
      </c>
      <c r="R22" s="236"/>
      <c r="S22" s="247"/>
      <c r="T22" s="236"/>
      <c r="U22" s="238" t="s">
        <v>43</v>
      </c>
      <c r="V22" s="236"/>
      <c r="W22" s="323">
        <v>500000</v>
      </c>
      <c r="X22" s="236"/>
      <c r="Y22" s="323">
        <v>0</v>
      </c>
      <c r="Z22" s="236"/>
      <c r="AA22" s="323"/>
      <c r="AB22" s="236"/>
      <c r="AC22" s="323"/>
      <c r="AD22" s="236"/>
      <c r="AE22" s="323">
        <f>W22+Y22+AA22</f>
        <v>500000</v>
      </c>
      <c r="AF22" s="205"/>
    </row>
    <row r="23" spans="1:32" ht="17.25" customHeight="1" thickBot="1">
      <c r="A23" s="228"/>
      <c r="B23" s="229">
        <v>38</v>
      </c>
      <c r="C23" s="230">
        <v>4</v>
      </c>
      <c r="D23" s="230">
        <v>9</v>
      </c>
      <c r="E23" s="230">
        <v>9</v>
      </c>
      <c r="F23" s="230"/>
      <c r="G23" s="231">
        <v>1</v>
      </c>
      <c r="H23" s="232">
        <v>3</v>
      </c>
      <c r="I23" s="232">
        <v>9</v>
      </c>
      <c r="J23" s="233">
        <v>6</v>
      </c>
      <c r="K23" s="230"/>
      <c r="L23" s="219">
        <v>2</v>
      </c>
      <c r="M23" s="230"/>
      <c r="N23" s="234">
        <v>6</v>
      </c>
      <c r="O23" s="235">
        <v>7</v>
      </c>
      <c r="P23" s="235">
        <v>7</v>
      </c>
      <c r="Q23" s="234">
        <v>90</v>
      </c>
      <c r="R23" s="236"/>
      <c r="S23" s="247"/>
      <c r="T23" s="236"/>
      <c r="U23" s="238"/>
      <c r="V23" s="236"/>
      <c r="W23" s="325"/>
      <c r="X23" s="236"/>
      <c r="Y23" s="325"/>
      <c r="Z23" s="236"/>
      <c r="AA23" s="325">
        <v>1500000</v>
      </c>
      <c r="AB23" s="236"/>
      <c r="AC23" s="325">
        <v>0</v>
      </c>
      <c r="AD23" s="236"/>
      <c r="AE23" s="325">
        <f>W23+Y23+AA23</f>
        <v>1500000</v>
      </c>
      <c r="AF23" s="205"/>
    </row>
    <row r="24" spans="1:32" ht="17.25" customHeight="1" thickBot="1">
      <c r="A24" s="241"/>
      <c r="B24" s="316"/>
      <c r="C24" s="316"/>
      <c r="D24" s="316"/>
      <c r="E24" s="316"/>
      <c r="F24" s="316"/>
      <c r="G24" s="316"/>
      <c r="H24" s="222"/>
      <c r="I24" s="222"/>
      <c r="J24" s="316"/>
      <c r="K24" s="316"/>
      <c r="L24" s="222"/>
      <c r="M24" s="316"/>
      <c r="N24" s="316"/>
      <c r="O24" s="222"/>
      <c r="P24" s="222"/>
      <c r="Q24" s="316" t="s">
        <v>51</v>
      </c>
      <c r="R24" s="245"/>
      <c r="S24" s="222"/>
      <c r="T24" s="245"/>
      <c r="U24" s="326" t="s">
        <v>3</v>
      </c>
      <c r="V24" s="245"/>
      <c r="W24" s="327">
        <f>SUM(W22:W23)</f>
        <v>500000</v>
      </c>
      <c r="Y24" s="327">
        <f>SUM(Y22:Y23)</f>
        <v>0</v>
      </c>
      <c r="Z24" s="245"/>
      <c r="AA24" s="327">
        <f>SUM(AA23:AA23)</f>
        <v>1500000</v>
      </c>
      <c r="AC24" s="327">
        <f>SUM(AC23:AC23)</f>
        <v>0</v>
      </c>
      <c r="AD24" s="213"/>
      <c r="AE24" s="327">
        <f>SUM(AE22:AE23)</f>
        <v>2000000</v>
      </c>
      <c r="AF24" s="205"/>
    </row>
    <row r="25" spans="1:32" ht="17.25" customHeight="1">
      <c r="A25" s="241"/>
      <c r="B25" s="242"/>
      <c r="C25" s="242"/>
      <c r="D25" s="242"/>
      <c r="E25" s="242"/>
      <c r="F25" s="242"/>
      <c r="G25" s="233"/>
      <c r="H25" s="232"/>
      <c r="I25" s="232"/>
      <c r="J25" s="233"/>
      <c r="K25" s="242"/>
      <c r="L25" s="219"/>
      <c r="M25" s="242"/>
      <c r="N25" s="240"/>
      <c r="O25" s="235"/>
      <c r="P25" s="235"/>
      <c r="Q25" s="240"/>
      <c r="S25" s="227"/>
      <c r="U25" s="243"/>
      <c r="W25" s="213"/>
      <c r="Y25" s="213"/>
      <c r="AA25" s="213"/>
      <c r="AC25" s="213"/>
      <c r="AD25" s="213"/>
      <c r="AE25" s="213"/>
      <c r="AF25" s="205"/>
    </row>
    <row r="26" spans="1:32" ht="17.25" customHeight="1" thickBot="1">
      <c r="A26" s="228"/>
      <c r="B26" s="229">
        <v>38</v>
      </c>
      <c r="C26" s="230">
        <v>4</v>
      </c>
      <c r="D26" s="230">
        <v>9</v>
      </c>
      <c r="E26" s="230">
        <v>4</v>
      </c>
      <c r="F26" s="230"/>
      <c r="G26" s="231">
        <v>9</v>
      </c>
      <c r="H26" s="232">
        <v>4</v>
      </c>
      <c r="I26" s="232">
        <v>1</v>
      </c>
      <c r="J26" s="233">
        <v>0</v>
      </c>
      <c r="K26" s="230"/>
      <c r="L26" s="219">
        <v>2</v>
      </c>
      <c r="M26" s="230"/>
      <c r="N26" s="234">
        <v>6</v>
      </c>
      <c r="O26" s="235">
        <v>1</v>
      </c>
      <c r="P26" s="235">
        <v>4</v>
      </c>
      <c r="Q26" s="234">
        <v>1</v>
      </c>
      <c r="R26" s="236"/>
      <c r="S26" s="247"/>
      <c r="T26" s="236"/>
      <c r="U26" s="238" t="s">
        <v>121</v>
      </c>
      <c r="V26" s="236"/>
      <c r="W26" s="239">
        <v>89000</v>
      </c>
      <c r="X26" s="236"/>
      <c r="Y26" s="239"/>
      <c r="Z26" s="236"/>
      <c r="AA26" s="239"/>
      <c r="AB26" s="236"/>
      <c r="AC26" s="239"/>
      <c r="AD26" s="236"/>
      <c r="AE26" s="236">
        <f>W26+Y26+AC26</f>
        <v>89000</v>
      </c>
      <c r="AF26" s="205"/>
    </row>
    <row r="27" spans="1:32" ht="17.25" customHeight="1" thickBot="1">
      <c r="A27" s="241"/>
      <c r="B27" s="316"/>
      <c r="C27" s="316"/>
      <c r="D27" s="316"/>
      <c r="E27" s="316"/>
      <c r="F27" s="316"/>
      <c r="G27" s="316"/>
      <c r="H27" s="222"/>
      <c r="I27" s="222"/>
      <c r="J27" s="316"/>
      <c r="K27" s="316"/>
      <c r="L27" s="222"/>
      <c r="M27" s="316"/>
      <c r="N27" s="316"/>
      <c r="O27" s="222"/>
      <c r="P27" s="222"/>
      <c r="Q27" s="316" t="s">
        <v>51</v>
      </c>
      <c r="R27" s="245"/>
      <c r="S27" s="222"/>
      <c r="T27" s="245"/>
      <c r="U27" s="326" t="s">
        <v>75</v>
      </c>
      <c r="V27" s="245"/>
      <c r="W27" s="327">
        <f>SUM(W26:W26)</f>
        <v>89000</v>
      </c>
      <c r="X27" s="245"/>
      <c r="Y27" s="327">
        <v>0</v>
      </c>
      <c r="Z27" s="245"/>
      <c r="AA27" s="327">
        <f>SUM(AA26:AA26)</f>
        <v>0</v>
      </c>
      <c r="AB27" s="245"/>
      <c r="AC27" s="327">
        <f>SUM(AC26:AC26)</f>
        <v>0</v>
      </c>
      <c r="AD27" s="245"/>
      <c r="AE27" s="327">
        <f>SUM(AE26:AE26)</f>
        <v>89000</v>
      </c>
      <c r="AF27" s="205"/>
    </row>
    <row r="28" spans="1:32" ht="17.25" customHeight="1">
      <c r="A28" s="241"/>
      <c r="B28" s="242"/>
      <c r="C28" s="242"/>
      <c r="D28" s="242"/>
      <c r="E28" s="242"/>
      <c r="F28" s="242"/>
      <c r="G28" s="233"/>
      <c r="H28" s="232"/>
      <c r="I28" s="232"/>
      <c r="J28" s="233"/>
      <c r="K28" s="242"/>
      <c r="L28" s="219"/>
      <c r="M28" s="242"/>
      <c r="N28" s="240"/>
      <c r="O28" s="235"/>
      <c r="P28" s="235"/>
      <c r="Q28" s="240"/>
      <c r="R28" s="245"/>
      <c r="S28" s="222"/>
      <c r="T28" s="245"/>
      <c r="U28" s="268"/>
      <c r="V28" s="245"/>
      <c r="W28" s="245"/>
      <c r="X28" s="245"/>
      <c r="Y28" s="245"/>
      <c r="Z28" s="245"/>
      <c r="AA28" s="245"/>
      <c r="AB28" s="245"/>
      <c r="AC28" s="245"/>
      <c r="AD28" s="245"/>
      <c r="AE28" s="213"/>
      <c r="AF28" s="205"/>
    </row>
    <row r="29" spans="1:32" ht="20.25" customHeight="1" thickBot="1">
      <c r="A29" s="241"/>
      <c r="B29" s="313"/>
      <c r="C29" s="313"/>
      <c r="D29" s="313"/>
      <c r="E29" s="313"/>
      <c r="F29" s="313"/>
      <c r="G29" s="314"/>
      <c r="H29" s="315"/>
      <c r="I29" s="315"/>
      <c r="J29" s="314"/>
      <c r="K29" s="313"/>
      <c r="L29" s="328"/>
      <c r="M29" s="313"/>
      <c r="N29" s="329"/>
      <c r="O29" s="330"/>
      <c r="P29" s="330"/>
      <c r="Q29" s="329"/>
      <c r="R29" s="331"/>
      <c r="S29" s="332" t="s">
        <v>212</v>
      </c>
      <c r="T29" s="331"/>
      <c r="U29" s="350" t="s">
        <v>172</v>
      </c>
      <c r="V29" s="331"/>
      <c r="W29" s="333">
        <f>W12+W16+W20+W24+W27</f>
        <v>2000000</v>
      </c>
      <c r="X29" s="331"/>
      <c r="Y29" s="333">
        <f>Y12+Y16+Y20+Y24+Y27</f>
        <v>500000</v>
      </c>
      <c r="Z29" s="331"/>
      <c r="AA29" s="333">
        <f>AA12+AA16+AA20+AA24+AA27</f>
        <v>1500000</v>
      </c>
      <c r="AB29" s="331"/>
      <c r="AC29" s="333">
        <f>AC12+AC16+AC20+AC24+AC27</f>
        <v>0</v>
      </c>
      <c r="AD29" s="331"/>
      <c r="AE29" s="333">
        <f>W29+Y29+AA29</f>
        <v>4000000</v>
      </c>
      <c r="AF29" s="205"/>
    </row>
    <row r="30" spans="1:32" ht="17.25" customHeight="1" thickTop="1">
      <c r="A30" s="241"/>
      <c r="B30" s="249"/>
      <c r="C30" s="249"/>
      <c r="D30" s="249"/>
      <c r="E30" s="249"/>
      <c r="F30" s="249"/>
      <c r="G30" s="250"/>
      <c r="H30" s="251"/>
      <c r="I30" s="251"/>
      <c r="J30" s="250"/>
      <c r="K30" s="249"/>
      <c r="L30" s="252"/>
      <c r="M30" s="249"/>
      <c r="N30" s="253"/>
      <c r="O30" s="254"/>
      <c r="P30" s="254"/>
      <c r="Q30" s="253"/>
      <c r="R30" s="246"/>
      <c r="S30" s="244"/>
      <c r="T30" s="245"/>
      <c r="U30" s="334"/>
      <c r="V30" s="245"/>
      <c r="W30" s="335"/>
      <c r="Y30" s="335"/>
      <c r="Z30" s="245"/>
      <c r="AA30" s="335"/>
      <c r="AC30" s="335"/>
      <c r="AD30" s="213"/>
      <c r="AE30" s="335"/>
      <c r="AF30" s="205"/>
    </row>
    <row r="31" spans="1:32" ht="17.25" customHeight="1">
      <c r="A31" s="241"/>
      <c r="B31" s="242"/>
      <c r="C31" s="242"/>
      <c r="D31" s="242"/>
      <c r="E31" s="242"/>
      <c r="F31" s="242"/>
      <c r="G31" s="233"/>
      <c r="H31" s="232"/>
      <c r="I31" s="232"/>
      <c r="J31" s="233"/>
      <c r="K31" s="242"/>
      <c r="L31" s="219"/>
      <c r="M31" s="242"/>
      <c r="N31" s="240"/>
      <c r="O31" s="235"/>
      <c r="P31" s="235"/>
      <c r="Q31" s="240"/>
      <c r="R31" s="245"/>
      <c r="S31" s="222"/>
      <c r="T31" s="245"/>
      <c r="U31" s="255"/>
      <c r="V31" s="245"/>
      <c r="W31" s="213"/>
      <c r="Y31" s="213"/>
      <c r="Z31" s="245"/>
      <c r="AA31" s="213"/>
      <c r="AC31" s="213"/>
      <c r="AD31" s="213"/>
      <c r="AE31" s="213"/>
      <c r="AF31" s="205"/>
    </row>
    <row r="32" spans="1:32" ht="17.25" customHeight="1">
      <c r="A32" s="228"/>
      <c r="B32" s="229">
        <v>38</v>
      </c>
      <c r="C32" s="230">
        <v>4</v>
      </c>
      <c r="D32" s="230">
        <v>9</v>
      </c>
      <c r="E32" s="230">
        <v>9</v>
      </c>
      <c r="F32" s="230"/>
      <c r="G32" s="231">
        <v>9</v>
      </c>
      <c r="H32" s="232">
        <v>6</v>
      </c>
      <c r="I32" s="232">
        <v>0</v>
      </c>
      <c r="J32" s="233">
        <v>7</v>
      </c>
      <c r="K32" s="230"/>
      <c r="L32" s="219">
        <v>2</v>
      </c>
      <c r="M32" s="230"/>
      <c r="N32" s="234">
        <v>6</v>
      </c>
      <c r="O32" s="235">
        <v>5</v>
      </c>
      <c r="P32" s="235">
        <v>7</v>
      </c>
      <c r="Q32" s="234">
        <v>1</v>
      </c>
      <c r="R32" s="236"/>
      <c r="S32" s="247"/>
      <c r="T32" s="236"/>
      <c r="U32" s="238" t="s">
        <v>42</v>
      </c>
      <c r="V32" s="236"/>
      <c r="W32" s="323"/>
      <c r="X32" s="236"/>
      <c r="Y32" s="323">
        <v>2110000</v>
      </c>
      <c r="Z32" s="236"/>
      <c r="AA32" s="323"/>
      <c r="AB32" s="236"/>
      <c r="AC32" s="323"/>
      <c r="AD32" s="236"/>
      <c r="AE32" s="323">
        <f>W32+Y32+AA32</f>
        <v>2110000</v>
      </c>
      <c r="AF32" s="205"/>
    </row>
    <row r="33" spans="1:32" ht="17.25" customHeight="1">
      <c r="A33" s="228"/>
      <c r="B33" s="229">
        <v>38</v>
      </c>
      <c r="C33" s="230">
        <v>4</v>
      </c>
      <c r="D33" s="230">
        <v>9</v>
      </c>
      <c r="E33" s="230">
        <v>9</v>
      </c>
      <c r="F33" s="230"/>
      <c r="G33" s="231">
        <v>9</v>
      </c>
      <c r="H33" s="232">
        <v>4</v>
      </c>
      <c r="I33" s="232">
        <v>1</v>
      </c>
      <c r="J33" s="233">
        <v>0</v>
      </c>
      <c r="K33" s="230"/>
      <c r="L33" s="219">
        <v>2</v>
      </c>
      <c r="M33" s="230"/>
      <c r="N33" s="234">
        <v>6</v>
      </c>
      <c r="O33" s="235">
        <v>5</v>
      </c>
      <c r="P33" s="235">
        <v>7</v>
      </c>
      <c r="Q33" s="234">
        <v>1</v>
      </c>
      <c r="R33" s="236"/>
      <c r="S33" s="247"/>
      <c r="T33" s="236"/>
      <c r="U33" s="238" t="s">
        <v>42</v>
      </c>
      <c r="V33" s="236"/>
      <c r="W33" s="324">
        <v>3340000</v>
      </c>
      <c r="X33" s="236"/>
      <c r="Y33" s="324"/>
      <c r="Z33" s="236"/>
      <c r="AA33" s="324"/>
      <c r="AB33" s="236"/>
      <c r="AC33" s="324" t="s">
        <v>236</v>
      </c>
      <c r="AD33" s="236"/>
      <c r="AE33" s="324">
        <f>W33+Y33+AA33</f>
        <v>3340000</v>
      </c>
      <c r="AF33" s="205"/>
    </row>
    <row r="34" spans="1:32" ht="17.25" customHeight="1">
      <c r="A34" s="228"/>
      <c r="B34" s="229">
        <v>38</v>
      </c>
      <c r="C34" s="230">
        <v>4</v>
      </c>
      <c r="D34" s="230">
        <v>9</v>
      </c>
      <c r="E34" s="230">
        <v>9</v>
      </c>
      <c r="F34" s="230"/>
      <c r="G34" s="231">
        <v>1</v>
      </c>
      <c r="H34" s="232">
        <v>3</v>
      </c>
      <c r="I34" s="232">
        <v>9</v>
      </c>
      <c r="J34" s="233">
        <v>6</v>
      </c>
      <c r="K34" s="230"/>
      <c r="L34" s="219">
        <v>2</v>
      </c>
      <c r="M34" s="230"/>
      <c r="N34" s="234">
        <v>6</v>
      </c>
      <c r="O34" s="235">
        <v>5</v>
      </c>
      <c r="P34" s="235">
        <v>7</v>
      </c>
      <c r="Q34" s="234">
        <v>1</v>
      </c>
      <c r="R34" s="236"/>
      <c r="S34" s="247"/>
      <c r="T34" s="236"/>
      <c r="U34" s="238" t="s">
        <v>42</v>
      </c>
      <c r="V34" s="236"/>
      <c r="W34" s="324">
        <v>0</v>
      </c>
      <c r="X34" s="236"/>
      <c r="Y34" s="324"/>
      <c r="Z34" s="236"/>
      <c r="AA34" s="324">
        <v>0</v>
      </c>
      <c r="AB34" s="236"/>
      <c r="AC34" s="324">
        <v>0</v>
      </c>
      <c r="AD34" s="236"/>
      <c r="AE34" s="324">
        <f>W34+Y34+AA34</f>
        <v>0</v>
      </c>
      <c r="AF34" s="205"/>
    </row>
    <row r="35" spans="1:32" ht="17.25" customHeight="1" hidden="1">
      <c r="A35" s="241"/>
      <c r="B35" s="242"/>
      <c r="C35" s="242"/>
      <c r="D35" s="242"/>
      <c r="E35" s="242"/>
      <c r="F35" s="242"/>
      <c r="G35" s="233"/>
      <c r="H35" s="232"/>
      <c r="I35" s="232"/>
      <c r="J35" s="233"/>
      <c r="K35" s="242"/>
      <c r="L35" s="219"/>
      <c r="M35" s="242"/>
      <c r="N35" s="240"/>
      <c r="O35" s="235"/>
      <c r="P35" s="235"/>
      <c r="Q35" s="240"/>
      <c r="S35" s="243"/>
      <c r="U35" s="243"/>
      <c r="W35" s="213"/>
      <c r="Y35" s="213"/>
      <c r="AA35" s="213"/>
      <c r="AC35" s="213"/>
      <c r="AD35" s="213"/>
      <c r="AE35" s="213"/>
      <c r="AF35" s="205"/>
    </row>
    <row r="36" spans="1:32" ht="17.25" customHeight="1" hidden="1">
      <c r="A36" s="228"/>
      <c r="B36" s="229">
        <v>38</v>
      </c>
      <c r="C36" s="230">
        <v>4</v>
      </c>
      <c r="D36" s="230">
        <v>55</v>
      </c>
      <c r="E36" s="230">
        <v>57</v>
      </c>
      <c r="F36" s="230"/>
      <c r="G36" s="231">
        <v>9</v>
      </c>
      <c r="H36" s="232">
        <v>6</v>
      </c>
      <c r="I36" s="232">
        <v>0</v>
      </c>
      <c r="J36" s="233">
        <v>7</v>
      </c>
      <c r="K36" s="230"/>
      <c r="L36" s="219">
        <v>2</v>
      </c>
      <c r="M36" s="230"/>
      <c r="N36" s="234">
        <v>6</v>
      </c>
      <c r="O36" s="235">
        <v>5</v>
      </c>
      <c r="P36" s="235">
        <v>7</v>
      </c>
      <c r="Q36" s="234">
        <v>1</v>
      </c>
      <c r="R36" s="236"/>
      <c r="S36" s="237"/>
      <c r="T36" s="236"/>
      <c r="U36" s="238" t="s">
        <v>42</v>
      </c>
      <c r="V36" s="236"/>
      <c r="W36" s="239"/>
      <c r="X36" s="236"/>
      <c r="Y36" s="239">
        <v>0</v>
      </c>
      <c r="Z36" s="236"/>
      <c r="AA36" s="239"/>
      <c r="AB36" s="236"/>
      <c r="AC36" s="239"/>
      <c r="AD36" s="236"/>
      <c r="AE36" s="236">
        <f>W36+Y36+AA36</f>
        <v>0</v>
      </c>
      <c r="AF36" s="205"/>
    </row>
    <row r="37" spans="1:32" ht="17.25" customHeight="1" hidden="1">
      <c r="A37" s="228"/>
      <c r="B37" s="242"/>
      <c r="C37" s="248"/>
      <c r="D37" s="248"/>
      <c r="E37" s="248"/>
      <c r="F37" s="248"/>
      <c r="G37" s="231"/>
      <c r="H37" s="232"/>
      <c r="I37" s="232"/>
      <c r="J37" s="233"/>
      <c r="K37" s="248"/>
      <c r="L37" s="219"/>
      <c r="M37" s="248"/>
      <c r="N37" s="234"/>
      <c r="O37" s="235"/>
      <c r="P37" s="235"/>
      <c r="Q37" s="234"/>
      <c r="S37" s="227"/>
      <c r="U37" s="243"/>
      <c r="W37" s="213"/>
      <c r="Y37" s="213"/>
      <c r="AA37" s="213"/>
      <c r="AC37" s="213"/>
      <c r="AD37" s="213"/>
      <c r="AE37" s="213"/>
      <c r="AF37" s="205"/>
    </row>
    <row r="38" spans="1:32" ht="18" customHeight="1">
      <c r="A38" s="241"/>
      <c r="B38" s="313"/>
      <c r="C38" s="313"/>
      <c r="D38" s="313"/>
      <c r="E38" s="313"/>
      <c r="F38" s="313"/>
      <c r="G38" s="314"/>
      <c r="H38" s="315"/>
      <c r="I38" s="315"/>
      <c r="J38" s="314"/>
      <c r="K38" s="313"/>
      <c r="L38" s="328"/>
      <c r="M38" s="313"/>
      <c r="N38" s="329"/>
      <c r="O38" s="330"/>
      <c r="P38" s="330"/>
      <c r="Q38" s="329"/>
      <c r="R38" s="331"/>
      <c r="S38" s="460" t="s">
        <v>68</v>
      </c>
      <c r="T38" s="331"/>
      <c r="U38" s="462" t="s">
        <v>173</v>
      </c>
      <c r="V38" s="331"/>
      <c r="W38" s="336">
        <f>W32+W33+W34</f>
        <v>3340000</v>
      </c>
      <c r="X38" s="331"/>
      <c r="Y38" s="336">
        <f>Y32+Y33+Y34</f>
        <v>2110000</v>
      </c>
      <c r="Z38" s="331"/>
      <c r="AA38" s="336">
        <f>AA32+AA33+AA34</f>
        <v>0</v>
      </c>
      <c r="AB38" s="331"/>
      <c r="AC38" s="338" t="s">
        <v>236</v>
      </c>
      <c r="AD38" s="331"/>
      <c r="AE38" s="340">
        <f>AE32+AE33+AE34</f>
        <v>5450000</v>
      </c>
      <c r="AF38" s="205"/>
    </row>
    <row r="39" spans="1:32" ht="18.75" customHeight="1" thickBot="1">
      <c r="A39" s="241"/>
      <c r="B39" s="313"/>
      <c r="C39" s="313"/>
      <c r="D39" s="313"/>
      <c r="E39" s="313"/>
      <c r="F39" s="313"/>
      <c r="G39" s="314"/>
      <c r="H39" s="315"/>
      <c r="I39" s="315"/>
      <c r="J39" s="314"/>
      <c r="K39" s="313"/>
      <c r="L39" s="328"/>
      <c r="M39" s="313"/>
      <c r="N39" s="329"/>
      <c r="O39" s="330"/>
      <c r="P39" s="330"/>
      <c r="Q39" s="329"/>
      <c r="R39" s="331"/>
      <c r="S39" s="461"/>
      <c r="T39" s="245"/>
      <c r="U39" s="463"/>
      <c r="V39" s="245"/>
      <c r="W39" s="337"/>
      <c r="X39" s="245"/>
      <c r="Y39" s="337"/>
      <c r="Z39" s="245"/>
      <c r="AA39" s="337"/>
      <c r="AB39" s="245"/>
      <c r="AC39" s="339"/>
      <c r="AD39" s="245"/>
      <c r="AE39" s="341" t="s">
        <v>237</v>
      </c>
      <c r="AF39" s="205"/>
    </row>
    <row r="40" spans="1:32" ht="17.25" customHeight="1" thickTop="1">
      <c r="A40" s="241"/>
      <c r="B40" s="249"/>
      <c r="C40" s="249"/>
      <c r="D40" s="249"/>
      <c r="E40" s="249"/>
      <c r="F40" s="249"/>
      <c r="G40" s="250"/>
      <c r="H40" s="251"/>
      <c r="I40" s="251"/>
      <c r="J40" s="250"/>
      <c r="K40" s="249"/>
      <c r="L40" s="252"/>
      <c r="M40" s="249"/>
      <c r="N40" s="253"/>
      <c r="O40" s="254"/>
      <c r="P40" s="254"/>
      <c r="Q40" s="253"/>
      <c r="R40" s="246"/>
      <c r="S40" s="244"/>
      <c r="T40" s="245"/>
      <c r="U40" s="334"/>
      <c r="V40" s="245"/>
      <c r="W40" s="335"/>
      <c r="Y40" s="335"/>
      <c r="Z40" s="245"/>
      <c r="AA40" s="335"/>
      <c r="AC40" s="335"/>
      <c r="AD40" s="213"/>
      <c r="AE40" s="335"/>
      <c r="AF40" s="205"/>
    </row>
    <row r="41" spans="1:32" ht="17.25" customHeight="1">
      <c r="A41" s="241"/>
      <c r="B41" s="242"/>
      <c r="C41" s="242"/>
      <c r="D41" s="242"/>
      <c r="E41" s="242"/>
      <c r="F41" s="242"/>
      <c r="G41" s="233"/>
      <c r="H41" s="232"/>
      <c r="I41" s="232"/>
      <c r="J41" s="233"/>
      <c r="K41" s="242"/>
      <c r="L41" s="219"/>
      <c r="M41" s="242"/>
      <c r="N41" s="240"/>
      <c r="O41" s="235"/>
      <c r="P41" s="235"/>
      <c r="Q41" s="240"/>
      <c r="S41" s="247"/>
      <c r="U41" s="243"/>
      <c r="W41" s="213"/>
      <c r="Y41" s="213"/>
      <c r="AA41" s="213"/>
      <c r="AC41" s="213"/>
      <c r="AD41" s="213"/>
      <c r="AE41" s="213"/>
      <c r="AF41" s="205"/>
    </row>
    <row r="42" spans="1:32" ht="17.25" customHeight="1">
      <c r="A42" s="228"/>
      <c r="B42" s="229">
        <v>38</v>
      </c>
      <c r="C42" s="230">
        <v>4</v>
      </c>
      <c r="D42" s="230">
        <v>9</v>
      </c>
      <c r="E42" s="230">
        <v>4</v>
      </c>
      <c r="F42" s="230"/>
      <c r="G42" s="231">
        <v>9</v>
      </c>
      <c r="H42" s="232">
        <v>4</v>
      </c>
      <c r="I42" s="232">
        <v>1</v>
      </c>
      <c r="J42" s="233">
        <v>0</v>
      </c>
      <c r="K42" s="230"/>
      <c r="L42" s="219">
        <v>2</v>
      </c>
      <c r="M42" s="230"/>
      <c r="N42" s="234">
        <v>6</v>
      </c>
      <c r="O42" s="235">
        <v>5</v>
      </c>
      <c r="P42" s="235">
        <v>1</v>
      </c>
      <c r="Q42" s="234">
        <v>1</v>
      </c>
      <c r="R42" s="236"/>
      <c r="S42" s="237"/>
      <c r="T42" s="236"/>
      <c r="U42" s="238" t="s">
        <v>39</v>
      </c>
      <c r="V42" s="236"/>
      <c r="W42" s="239">
        <v>50000</v>
      </c>
      <c r="X42" s="236"/>
      <c r="Y42" s="239"/>
      <c r="Z42" s="236"/>
      <c r="AA42" s="239"/>
      <c r="AB42" s="236"/>
      <c r="AC42" s="239"/>
      <c r="AD42" s="236"/>
      <c r="AE42" s="236">
        <f>W42+Y42+AC42</f>
        <v>50000</v>
      </c>
      <c r="AF42" s="205"/>
    </row>
    <row r="43" spans="1:32" ht="20.25" customHeight="1" thickBot="1">
      <c r="A43" s="241"/>
      <c r="B43" s="313"/>
      <c r="C43" s="313"/>
      <c r="D43" s="313"/>
      <c r="E43" s="313"/>
      <c r="F43" s="313"/>
      <c r="G43" s="314"/>
      <c r="H43" s="315"/>
      <c r="I43" s="315"/>
      <c r="J43" s="314"/>
      <c r="K43" s="313"/>
      <c r="L43" s="328"/>
      <c r="M43" s="313"/>
      <c r="N43" s="329"/>
      <c r="O43" s="330"/>
      <c r="P43" s="330"/>
      <c r="Q43" s="329"/>
      <c r="R43" s="331"/>
      <c r="S43" s="332" t="s">
        <v>209</v>
      </c>
      <c r="T43" s="236"/>
      <c r="U43" s="350" t="s">
        <v>32</v>
      </c>
      <c r="V43" s="236"/>
      <c r="W43" s="333">
        <f>SUM(W42:W42)</f>
        <v>50000</v>
      </c>
      <c r="X43" s="236"/>
      <c r="Y43" s="333">
        <f>SUM(Y42:Y42)</f>
        <v>0</v>
      </c>
      <c r="Z43" s="236"/>
      <c r="AA43" s="333">
        <f>SUM(AA42:AA42)</f>
        <v>0</v>
      </c>
      <c r="AB43" s="236"/>
      <c r="AC43" s="333">
        <f>SUM(AC42:AC42)</f>
        <v>0</v>
      </c>
      <c r="AD43" s="236"/>
      <c r="AE43" s="333">
        <f>SUM(AE42:AE42)</f>
        <v>50000</v>
      </c>
      <c r="AF43" s="205"/>
    </row>
    <row r="44" spans="1:32" ht="17.25" customHeight="1" thickTop="1">
      <c r="A44" s="241"/>
      <c r="B44" s="249"/>
      <c r="C44" s="249"/>
      <c r="D44" s="249"/>
      <c r="E44" s="249"/>
      <c r="F44" s="249"/>
      <c r="G44" s="250"/>
      <c r="H44" s="251"/>
      <c r="I44" s="251"/>
      <c r="J44" s="250"/>
      <c r="K44" s="249"/>
      <c r="L44" s="252"/>
      <c r="M44" s="249"/>
      <c r="N44" s="253"/>
      <c r="O44" s="254"/>
      <c r="P44" s="254"/>
      <c r="Q44" s="253"/>
      <c r="R44" s="246"/>
      <c r="S44" s="244"/>
      <c r="T44" s="245"/>
      <c r="U44" s="334"/>
      <c r="V44" s="245"/>
      <c r="W44" s="335"/>
      <c r="Y44" s="335"/>
      <c r="Z44" s="245"/>
      <c r="AA44" s="335"/>
      <c r="AC44" s="335"/>
      <c r="AD44" s="213"/>
      <c r="AE44" s="335"/>
      <c r="AF44" s="205"/>
    </row>
    <row r="45" spans="1:32" ht="17.25" customHeight="1">
      <c r="A45" s="241"/>
      <c r="B45" s="242"/>
      <c r="C45" s="242"/>
      <c r="D45" s="242"/>
      <c r="E45" s="242"/>
      <c r="F45" s="242"/>
      <c r="G45" s="233"/>
      <c r="H45" s="232"/>
      <c r="I45" s="232"/>
      <c r="J45" s="233"/>
      <c r="K45" s="242"/>
      <c r="L45" s="219"/>
      <c r="M45" s="242"/>
      <c r="N45" s="240"/>
      <c r="O45" s="235"/>
      <c r="P45" s="235"/>
      <c r="Q45" s="240"/>
      <c r="R45" s="245"/>
      <c r="S45" s="222"/>
      <c r="T45" s="236"/>
      <c r="U45" s="255"/>
      <c r="V45" s="236"/>
      <c r="W45" s="255"/>
      <c r="X45" s="236"/>
      <c r="Y45" s="245"/>
      <c r="Z45" s="236"/>
      <c r="AA45" s="245"/>
      <c r="AB45" s="236"/>
      <c r="AC45" s="245"/>
      <c r="AD45" s="236"/>
      <c r="AE45" s="213"/>
      <c r="AF45" s="205"/>
    </row>
    <row r="46" spans="1:32" ht="17.25" customHeight="1">
      <c r="A46" s="228"/>
      <c r="B46" s="229">
        <v>38</v>
      </c>
      <c r="C46" s="230">
        <v>4</v>
      </c>
      <c r="D46" s="230">
        <v>9</v>
      </c>
      <c r="E46" s="230">
        <v>9</v>
      </c>
      <c r="F46" s="230"/>
      <c r="G46" s="231">
        <v>9</v>
      </c>
      <c r="H46" s="232">
        <v>6</v>
      </c>
      <c r="I46" s="232">
        <v>0</v>
      </c>
      <c r="J46" s="233">
        <v>7</v>
      </c>
      <c r="K46" s="230"/>
      <c r="L46" s="219">
        <v>2</v>
      </c>
      <c r="M46" s="230"/>
      <c r="N46" s="234">
        <v>6</v>
      </c>
      <c r="O46" s="235">
        <v>5</v>
      </c>
      <c r="P46" s="235">
        <v>7</v>
      </c>
      <c r="Q46" s="234">
        <v>90</v>
      </c>
      <c r="R46" s="236"/>
      <c r="S46" s="247"/>
      <c r="T46" s="236"/>
      <c r="U46" s="238" t="s">
        <v>43</v>
      </c>
      <c r="V46" s="236"/>
      <c r="W46" s="323"/>
      <c r="X46" s="236"/>
      <c r="Y46" s="323">
        <v>2000000</v>
      </c>
      <c r="Z46" s="236"/>
      <c r="AA46" s="323">
        <v>0</v>
      </c>
      <c r="AB46" s="236"/>
      <c r="AC46" s="323"/>
      <c r="AD46" s="236"/>
      <c r="AE46" s="323">
        <f>W46+Y46+AA46</f>
        <v>2000000</v>
      </c>
      <c r="AF46" s="205"/>
    </row>
    <row r="47" spans="1:32" ht="17.25" customHeight="1">
      <c r="A47" s="228"/>
      <c r="B47" s="229">
        <v>38</v>
      </c>
      <c r="C47" s="230">
        <v>4</v>
      </c>
      <c r="D47" s="230">
        <v>9</v>
      </c>
      <c r="E47" s="230">
        <v>9</v>
      </c>
      <c r="F47" s="230"/>
      <c r="G47" s="231">
        <v>9</v>
      </c>
      <c r="H47" s="232">
        <v>4</v>
      </c>
      <c r="I47" s="232">
        <v>1</v>
      </c>
      <c r="J47" s="233">
        <v>0</v>
      </c>
      <c r="K47" s="230"/>
      <c r="L47" s="219">
        <v>2</v>
      </c>
      <c r="M47" s="230"/>
      <c r="N47" s="234">
        <v>6</v>
      </c>
      <c r="O47" s="235">
        <v>5</v>
      </c>
      <c r="P47" s="235">
        <v>7</v>
      </c>
      <c r="Q47" s="234">
        <v>90</v>
      </c>
      <c r="R47" s="236"/>
      <c r="S47" s="237"/>
      <c r="T47" s="236"/>
      <c r="U47" s="238" t="s">
        <v>43</v>
      </c>
      <c r="V47" s="236"/>
      <c r="W47" s="324">
        <v>3000000</v>
      </c>
      <c r="X47" s="236"/>
      <c r="Y47" s="324">
        <v>0</v>
      </c>
      <c r="Z47" s="236"/>
      <c r="AA47" s="324"/>
      <c r="AB47" s="236"/>
      <c r="AC47" s="324"/>
      <c r="AD47" s="236"/>
      <c r="AE47" s="324">
        <f>W47+Y47+AA47</f>
        <v>3000000</v>
      </c>
      <c r="AF47" s="205"/>
    </row>
    <row r="48" spans="1:32" ht="21.75" customHeight="1" thickBot="1">
      <c r="A48" s="241"/>
      <c r="B48" s="313"/>
      <c r="C48" s="313"/>
      <c r="D48" s="313"/>
      <c r="E48" s="313"/>
      <c r="F48" s="313"/>
      <c r="G48" s="314"/>
      <c r="H48" s="315"/>
      <c r="I48" s="315"/>
      <c r="J48" s="314"/>
      <c r="K48" s="313"/>
      <c r="L48" s="328"/>
      <c r="M48" s="313"/>
      <c r="N48" s="329"/>
      <c r="O48" s="330"/>
      <c r="P48" s="330"/>
      <c r="Q48" s="329"/>
      <c r="R48" s="331"/>
      <c r="S48" s="332" t="s">
        <v>7</v>
      </c>
      <c r="T48" s="236"/>
      <c r="U48" s="350" t="s">
        <v>171</v>
      </c>
      <c r="V48" s="236"/>
      <c r="W48" s="333">
        <f>SUM(W46:W47)</f>
        <v>3000000</v>
      </c>
      <c r="X48" s="236"/>
      <c r="Y48" s="333">
        <f>SUM(Y46:Y47)</f>
        <v>2000000</v>
      </c>
      <c r="Z48" s="236"/>
      <c r="AA48" s="333">
        <f>SUM(AA46:AA47)</f>
        <v>0</v>
      </c>
      <c r="AB48" s="236"/>
      <c r="AC48" s="333">
        <v>0</v>
      </c>
      <c r="AD48" s="236"/>
      <c r="AE48" s="333">
        <f>SUM(AE46:AE47)</f>
        <v>5000000</v>
      </c>
      <c r="AF48" s="205"/>
    </row>
    <row r="49" spans="1:32" ht="17.25" customHeight="1" thickTop="1">
      <c r="A49" s="241"/>
      <c r="B49" s="249"/>
      <c r="C49" s="249"/>
      <c r="D49" s="249"/>
      <c r="E49" s="249"/>
      <c r="F49" s="249"/>
      <c r="G49" s="250"/>
      <c r="H49" s="251"/>
      <c r="I49" s="251"/>
      <c r="J49" s="250"/>
      <c r="K49" s="249"/>
      <c r="L49" s="252"/>
      <c r="M49" s="249"/>
      <c r="N49" s="253"/>
      <c r="O49" s="254"/>
      <c r="P49" s="254"/>
      <c r="Q49" s="253"/>
      <c r="R49" s="246"/>
      <c r="S49" s="244"/>
      <c r="T49" s="245"/>
      <c r="U49" s="334"/>
      <c r="V49" s="245"/>
      <c r="W49" s="335"/>
      <c r="Y49" s="335"/>
      <c r="Z49" s="245"/>
      <c r="AA49" s="335"/>
      <c r="AC49" s="335"/>
      <c r="AD49" s="213"/>
      <c r="AE49" s="335"/>
      <c r="AF49" s="205"/>
    </row>
    <row r="50" spans="1:32" ht="17.25" customHeight="1">
      <c r="A50" s="241"/>
      <c r="B50" s="242"/>
      <c r="C50" s="242"/>
      <c r="D50" s="242"/>
      <c r="E50" s="242"/>
      <c r="F50" s="242"/>
      <c r="G50" s="233"/>
      <c r="H50" s="232"/>
      <c r="I50" s="232"/>
      <c r="J50" s="233"/>
      <c r="K50" s="242"/>
      <c r="L50" s="219"/>
      <c r="M50" s="242"/>
      <c r="N50" s="240"/>
      <c r="O50" s="235"/>
      <c r="P50" s="235"/>
      <c r="Q50" s="240"/>
      <c r="S50" s="227"/>
      <c r="T50" s="236"/>
      <c r="U50" s="243"/>
      <c r="V50" s="236"/>
      <c r="W50" s="213"/>
      <c r="X50" s="236"/>
      <c r="Y50" s="213"/>
      <c r="Z50" s="236"/>
      <c r="AA50" s="213"/>
      <c r="AB50" s="236"/>
      <c r="AC50" s="213"/>
      <c r="AD50" s="236"/>
      <c r="AE50" s="213"/>
      <c r="AF50" s="205"/>
    </row>
    <row r="51" spans="1:32" ht="17.25" customHeight="1">
      <c r="A51" s="228"/>
      <c r="B51" s="229">
        <v>38</v>
      </c>
      <c r="C51" s="230">
        <v>4</v>
      </c>
      <c r="D51" s="230">
        <v>2</v>
      </c>
      <c r="E51" s="230">
        <v>31</v>
      </c>
      <c r="F51" s="230"/>
      <c r="G51" s="231">
        <v>9</v>
      </c>
      <c r="H51" s="232">
        <v>4</v>
      </c>
      <c r="I51" s="232">
        <v>1</v>
      </c>
      <c r="J51" s="233">
        <v>0</v>
      </c>
      <c r="K51" s="230"/>
      <c r="L51" s="219">
        <v>2</v>
      </c>
      <c r="M51" s="230"/>
      <c r="N51" s="234">
        <v>6</v>
      </c>
      <c r="O51" s="235">
        <v>5</v>
      </c>
      <c r="P51" s="235">
        <v>7</v>
      </c>
      <c r="Q51" s="234">
        <v>1</v>
      </c>
      <c r="R51" s="236"/>
      <c r="S51" s="237"/>
      <c r="T51" s="236"/>
      <c r="U51" s="238" t="s">
        <v>42</v>
      </c>
      <c r="V51" s="236"/>
      <c r="W51" s="239">
        <v>4000000</v>
      </c>
      <c r="X51" s="236"/>
      <c r="Y51" s="239"/>
      <c r="Z51" s="236"/>
      <c r="AA51" s="239"/>
      <c r="AB51" s="236"/>
      <c r="AC51" s="239"/>
      <c r="AD51" s="236"/>
      <c r="AE51" s="236">
        <f>W51+Y51+AC51</f>
        <v>4000000</v>
      </c>
      <c r="AF51" s="205"/>
    </row>
    <row r="52" spans="1:32" ht="23.25" customHeight="1" thickBot="1">
      <c r="A52" s="241"/>
      <c r="B52" s="313"/>
      <c r="C52" s="313"/>
      <c r="D52" s="313"/>
      <c r="E52" s="313"/>
      <c r="F52" s="313"/>
      <c r="G52" s="314"/>
      <c r="H52" s="315"/>
      <c r="I52" s="315"/>
      <c r="J52" s="314"/>
      <c r="K52" s="313"/>
      <c r="L52" s="328"/>
      <c r="M52" s="313"/>
      <c r="N52" s="329"/>
      <c r="O52" s="330"/>
      <c r="P52" s="330"/>
      <c r="Q52" s="329"/>
      <c r="R52" s="331"/>
      <c r="S52" s="332" t="s">
        <v>174</v>
      </c>
      <c r="T52" s="236"/>
      <c r="U52" s="350" t="s">
        <v>120</v>
      </c>
      <c r="V52" s="236"/>
      <c r="W52" s="333">
        <f>SUM(W51:W51)</f>
        <v>4000000</v>
      </c>
      <c r="X52" s="236"/>
      <c r="Y52" s="333">
        <f>SUM(Y51:Y51)</f>
        <v>0</v>
      </c>
      <c r="Z52" s="236"/>
      <c r="AA52" s="333">
        <f>SUM(AA51:AA51)</f>
        <v>0</v>
      </c>
      <c r="AB52" s="236"/>
      <c r="AC52" s="333">
        <f>SUM(AC51:AC51)</f>
        <v>0</v>
      </c>
      <c r="AD52" s="236"/>
      <c r="AE52" s="333">
        <f>SUM(AE51:AE51)</f>
        <v>4000000</v>
      </c>
      <c r="AF52" s="205"/>
    </row>
    <row r="53" spans="1:32" ht="17.25" customHeight="1" thickBot="1" thickTop="1">
      <c r="A53" s="241"/>
      <c r="B53" s="242"/>
      <c r="C53" s="242"/>
      <c r="D53" s="242"/>
      <c r="E53" s="242"/>
      <c r="F53" s="242"/>
      <c r="G53" s="233"/>
      <c r="H53" s="232"/>
      <c r="I53" s="232"/>
      <c r="J53" s="233"/>
      <c r="K53" s="242"/>
      <c r="L53" s="219"/>
      <c r="M53" s="242"/>
      <c r="N53" s="240"/>
      <c r="O53" s="235"/>
      <c r="P53" s="235"/>
      <c r="Q53" s="240"/>
      <c r="S53" s="243"/>
      <c r="U53" s="243"/>
      <c r="W53" s="213"/>
      <c r="Y53" s="213"/>
      <c r="AA53" s="213"/>
      <c r="AC53" s="213"/>
      <c r="AD53" s="213"/>
      <c r="AE53" s="213"/>
      <c r="AF53" s="205"/>
    </row>
    <row r="54" spans="1:32" ht="17.25" customHeight="1">
      <c r="A54" s="241"/>
      <c r="B54" s="313"/>
      <c r="C54" s="313"/>
      <c r="D54" s="313"/>
      <c r="E54" s="313"/>
      <c r="F54" s="313"/>
      <c r="G54" s="314"/>
      <c r="H54" s="315"/>
      <c r="I54" s="364"/>
      <c r="J54" s="364"/>
      <c r="K54" s="364"/>
      <c r="L54" s="364"/>
      <c r="M54" s="364"/>
      <c r="N54" s="364"/>
      <c r="O54" s="364"/>
      <c r="P54" s="364"/>
      <c r="Q54" s="364"/>
      <c r="R54" s="294"/>
      <c r="S54" s="464" t="s">
        <v>243</v>
      </c>
      <c r="T54" s="464"/>
      <c r="U54" s="464"/>
      <c r="W54" s="456">
        <f>W29+W38+W43+W48+W52</f>
        <v>12390000</v>
      </c>
      <c r="Y54" s="456">
        <f>Y29+Y38+Y43+Y48+Y52</f>
        <v>4610000</v>
      </c>
      <c r="AA54" s="456">
        <f>AA29+AA38+AA43+AA48+AA52</f>
        <v>1500000</v>
      </c>
      <c r="AC54" s="454" t="s">
        <v>236</v>
      </c>
      <c r="AD54" s="213"/>
      <c r="AE54" s="352">
        <f>AE29+AE43+AE38+AE48+AE52</f>
        <v>18500000</v>
      </c>
      <c r="AF54" s="205"/>
    </row>
    <row r="55" spans="1:31" ht="17.25" customHeight="1" thickBot="1">
      <c r="A55" s="241"/>
      <c r="B55" s="313"/>
      <c r="C55" s="313"/>
      <c r="D55" s="313"/>
      <c r="E55" s="313"/>
      <c r="F55" s="313"/>
      <c r="G55" s="314"/>
      <c r="H55" s="315"/>
      <c r="I55" s="364"/>
      <c r="J55" s="364"/>
      <c r="K55" s="364"/>
      <c r="L55" s="364"/>
      <c r="M55" s="364"/>
      <c r="N55" s="364"/>
      <c r="O55" s="364"/>
      <c r="P55" s="364"/>
      <c r="Q55" s="364"/>
      <c r="R55" s="294"/>
      <c r="S55" s="465"/>
      <c r="T55" s="465"/>
      <c r="U55" s="465"/>
      <c r="W55" s="457"/>
      <c r="Y55" s="457"/>
      <c r="AA55" s="457"/>
      <c r="AC55" s="455"/>
      <c r="AD55" s="213"/>
      <c r="AE55" s="353" t="s">
        <v>236</v>
      </c>
    </row>
    <row r="56" spans="1:29" ht="19.5" customHeight="1">
      <c r="A56" s="241"/>
      <c r="B56" s="242"/>
      <c r="C56" s="242"/>
      <c r="D56" s="242"/>
      <c r="E56" s="242"/>
      <c r="F56" s="242"/>
      <c r="G56" s="233"/>
      <c r="H56" s="232"/>
      <c r="I56" s="232"/>
      <c r="J56" s="233"/>
      <c r="K56" s="242"/>
      <c r="L56" s="219"/>
      <c r="M56" s="242"/>
      <c r="N56" s="240"/>
      <c r="O56" s="235"/>
      <c r="P56" s="235"/>
      <c r="Q56" s="240"/>
      <c r="R56" s="257"/>
      <c r="S56" s="258"/>
      <c r="T56" s="257"/>
      <c r="U56" s="214"/>
      <c r="V56" s="257"/>
      <c r="W56" s="245"/>
      <c r="X56" s="245"/>
      <c r="Y56" s="257"/>
      <c r="Z56" s="245"/>
      <c r="AA56" s="257"/>
      <c r="AB56" s="245"/>
      <c r="AC56" s="257"/>
    </row>
    <row r="57" spans="1:32" ht="17.25" customHeight="1">
      <c r="A57" s="228"/>
      <c r="B57" s="229">
        <v>97</v>
      </c>
      <c r="C57" s="230" t="s">
        <v>38</v>
      </c>
      <c r="D57" s="230">
        <v>9</v>
      </c>
      <c r="E57" s="230">
        <v>9</v>
      </c>
      <c r="F57" s="230"/>
      <c r="G57" s="231" t="s">
        <v>47</v>
      </c>
      <c r="H57" s="232">
        <v>4</v>
      </c>
      <c r="I57" s="232">
        <v>1</v>
      </c>
      <c r="J57" s="233">
        <v>0</v>
      </c>
      <c r="K57" s="230"/>
      <c r="L57" s="219">
        <v>2</v>
      </c>
      <c r="M57" s="230"/>
      <c r="N57" s="234" t="s">
        <v>48</v>
      </c>
      <c r="O57" s="235">
        <v>4</v>
      </c>
      <c r="P57" s="235">
        <v>2</v>
      </c>
      <c r="Q57" s="234">
        <v>90</v>
      </c>
      <c r="R57" s="236"/>
      <c r="S57" s="247"/>
      <c r="T57" s="236"/>
      <c r="U57" s="238" t="s">
        <v>65</v>
      </c>
      <c r="V57" s="236"/>
      <c r="W57" s="239">
        <v>500000</v>
      </c>
      <c r="X57" s="236"/>
      <c r="Y57" s="239"/>
      <c r="Z57" s="236"/>
      <c r="AA57" s="239"/>
      <c r="AB57" s="236"/>
      <c r="AC57" s="239"/>
      <c r="AD57" s="236"/>
      <c r="AE57" s="236">
        <f>W57+Y57+AA57</f>
        <v>500000</v>
      </c>
      <c r="AF57" s="205"/>
    </row>
    <row r="58" spans="1:32" ht="17.25" customHeight="1" thickBot="1">
      <c r="A58" s="241"/>
      <c r="B58" s="259"/>
      <c r="C58" s="259"/>
      <c r="D58" s="259"/>
      <c r="E58" s="259"/>
      <c r="F58" s="259"/>
      <c r="G58" s="260"/>
      <c r="H58" s="261"/>
      <c r="I58" s="261"/>
      <c r="J58" s="260"/>
      <c r="K58" s="259"/>
      <c r="L58" s="262"/>
      <c r="M58" s="259"/>
      <c r="N58" s="263"/>
      <c r="O58" s="264"/>
      <c r="P58" s="226"/>
      <c r="Q58" s="225"/>
      <c r="R58" s="245"/>
      <c r="S58" s="332"/>
      <c r="T58" s="245"/>
      <c r="U58" s="350" t="s">
        <v>256</v>
      </c>
      <c r="V58" s="236"/>
      <c r="W58" s="333">
        <f>SUM(W57:W57)</f>
        <v>500000</v>
      </c>
      <c r="Y58" s="333">
        <f>SUM(Y57:Y57)</f>
        <v>0</v>
      </c>
      <c r="AA58" s="333">
        <f>SUM(AA57:AA57)</f>
        <v>0</v>
      </c>
      <c r="AC58" s="333">
        <f>SUM(AC57:AC57)</f>
        <v>0</v>
      </c>
      <c r="AD58" s="213"/>
      <c r="AE58" s="333">
        <f>SUM(AE57:AE57)</f>
        <v>500000</v>
      </c>
      <c r="AF58" s="205"/>
    </row>
    <row r="59" spans="1:32" ht="17.25" customHeight="1" thickBot="1" thickTop="1">
      <c r="A59" s="241"/>
      <c r="B59" s="259"/>
      <c r="C59" s="259"/>
      <c r="D59" s="259"/>
      <c r="E59" s="259"/>
      <c r="F59" s="259"/>
      <c r="G59" s="260"/>
      <c r="H59" s="261"/>
      <c r="I59" s="261"/>
      <c r="J59" s="260"/>
      <c r="K59" s="259"/>
      <c r="L59" s="262"/>
      <c r="M59" s="259"/>
      <c r="N59" s="263"/>
      <c r="O59" s="264"/>
      <c r="P59" s="226"/>
      <c r="Q59" s="225"/>
      <c r="R59" s="245"/>
      <c r="S59" s="255"/>
      <c r="T59" s="245"/>
      <c r="U59" s="255"/>
      <c r="V59" s="245"/>
      <c r="W59" s="245"/>
      <c r="X59" s="245"/>
      <c r="Y59" s="245"/>
      <c r="Z59" s="245"/>
      <c r="AA59" s="245"/>
      <c r="AB59" s="245"/>
      <c r="AC59" s="245"/>
      <c r="AD59" s="245"/>
      <c r="AE59" s="213"/>
      <c r="AF59" s="205"/>
    </row>
    <row r="60" spans="1:32" ht="17.25" customHeight="1">
      <c r="A60" s="241"/>
      <c r="B60" s="313"/>
      <c r="C60" s="313"/>
      <c r="D60" s="313"/>
      <c r="E60" s="313"/>
      <c r="F60" s="313"/>
      <c r="G60" s="314"/>
      <c r="H60" s="315"/>
      <c r="I60" s="364"/>
      <c r="J60" s="364"/>
      <c r="K60" s="364"/>
      <c r="L60" s="364"/>
      <c r="M60" s="364"/>
      <c r="N60" s="364"/>
      <c r="O60" s="364"/>
      <c r="P60" s="364"/>
      <c r="Q60" s="364"/>
      <c r="R60" s="294"/>
      <c r="S60" s="464" t="s">
        <v>255</v>
      </c>
      <c r="T60" s="464"/>
      <c r="U60" s="464"/>
      <c r="W60" s="456">
        <f>W54+W58</f>
        <v>12890000</v>
      </c>
      <c r="Y60" s="456">
        <f>Y54+Y58</f>
        <v>4610000</v>
      </c>
      <c r="AA60" s="456">
        <f>AA54+AA58</f>
        <v>1500000</v>
      </c>
      <c r="AC60" s="454" t="s">
        <v>236</v>
      </c>
      <c r="AD60" s="213"/>
      <c r="AE60" s="352">
        <f>AE54+AE58</f>
        <v>19000000</v>
      </c>
      <c r="AF60" s="205"/>
    </row>
    <row r="61" spans="1:31" ht="17.25" customHeight="1" thickBot="1">
      <c r="A61" s="241"/>
      <c r="B61" s="313"/>
      <c r="C61" s="313"/>
      <c r="D61" s="313"/>
      <c r="E61" s="313"/>
      <c r="F61" s="313"/>
      <c r="G61" s="314"/>
      <c r="H61" s="315"/>
      <c r="I61" s="364"/>
      <c r="J61" s="364"/>
      <c r="K61" s="364"/>
      <c r="L61" s="364"/>
      <c r="M61" s="364"/>
      <c r="N61" s="364"/>
      <c r="O61" s="364"/>
      <c r="P61" s="364"/>
      <c r="Q61" s="364"/>
      <c r="R61" s="294"/>
      <c r="S61" s="465"/>
      <c r="T61" s="465"/>
      <c r="U61" s="465"/>
      <c r="W61" s="457"/>
      <c r="Y61" s="457"/>
      <c r="AA61" s="457"/>
      <c r="AC61" s="455"/>
      <c r="AD61" s="213"/>
      <c r="AE61" s="353" t="s">
        <v>236</v>
      </c>
    </row>
    <row r="62" spans="1:29" ht="10.5" customHeight="1">
      <c r="A62" s="241"/>
      <c r="B62" s="259"/>
      <c r="C62" s="259"/>
      <c r="D62" s="259"/>
      <c r="E62" s="259"/>
      <c r="F62" s="259"/>
      <c r="G62" s="260"/>
      <c r="H62" s="261"/>
      <c r="I62" s="261"/>
      <c r="J62" s="260"/>
      <c r="K62" s="259"/>
      <c r="L62" s="262"/>
      <c r="M62" s="259"/>
      <c r="N62" s="263"/>
      <c r="O62" s="264"/>
      <c r="P62" s="264"/>
      <c r="Q62" s="263"/>
      <c r="S62" s="243"/>
      <c r="U62" s="243"/>
      <c r="W62" s="213"/>
      <c r="Y62" s="213"/>
      <c r="AA62" s="213"/>
      <c r="AC62" s="213"/>
    </row>
    <row r="63" spans="1:31" ht="14.25" customHeight="1">
      <c r="A63" s="241"/>
      <c r="B63" s="354"/>
      <c r="C63" s="354"/>
      <c r="D63" s="354"/>
      <c r="E63" s="354"/>
      <c r="F63" s="354"/>
      <c r="G63" s="355"/>
      <c r="H63" s="356"/>
      <c r="I63" s="356"/>
      <c r="J63" s="355"/>
      <c r="K63" s="354"/>
      <c r="L63" s="357"/>
      <c r="M63" s="354"/>
      <c r="N63" s="358"/>
      <c r="O63" s="359"/>
      <c r="P63" s="359"/>
      <c r="Q63" s="358"/>
      <c r="R63" s="360"/>
      <c r="S63" s="361"/>
      <c r="T63" s="360"/>
      <c r="U63" s="361"/>
      <c r="V63" s="360"/>
      <c r="W63" s="360"/>
      <c r="X63" s="360"/>
      <c r="Y63" s="360"/>
      <c r="Z63" s="360"/>
      <c r="AA63" s="360"/>
      <c r="AB63" s="360"/>
      <c r="AC63" s="360"/>
      <c r="AD63" s="362"/>
      <c r="AE63" s="362"/>
    </row>
    <row r="64" spans="1:29" ht="17.25" customHeight="1">
      <c r="A64" s="241"/>
      <c r="B64" s="259"/>
      <c r="C64" s="259"/>
      <c r="D64" s="259"/>
      <c r="E64" s="259"/>
      <c r="F64" s="259"/>
      <c r="G64" s="260"/>
      <c r="H64" s="261"/>
      <c r="I64" s="261"/>
      <c r="J64" s="260"/>
      <c r="K64" s="259"/>
      <c r="L64" s="262"/>
      <c r="M64" s="259"/>
      <c r="N64" s="263"/>
      <c r="O64" s="264"/>
      <c r="P64" s="264"/>
      <c r="Q64" s="263"/>
      <c r="S64" s="243"/>
      <c r="U64" s="243"/>
      <c r="W64" s="213"/>
      <c r="Y64" s="213"/>
      <c r="AA64" s="213"/>
      <c r="AC64" s="213"/>
    </row>
    <row r="65" spans="1:32" ht="17.25" customHeight="1">
      <c r="A65" s="228"/>
      <c r="B65" s="229">
        <v>38</v>
      </c>
      <c r="C65" s="230">
        <v>4</v>
      </c>
      <c r="D65" s="230">
        <v>9</v>
      </c>
      <c r="E65" s="230">
        <v>9</v>
      </c>
      <c r="F65" s="230"/>
      <c r="G65" s="231">
        <v>8</v>
      </c>
      <c r="H65" s="232">
        <v>2</v>
      </c>
      <c r="I65" s="232">
        <v>0</v>
      </c>
      <c r="J65" s="233">
        <v>0</v>
      </c>
      <c r="K65" s="230"/>
      <c r="L65" s="219">
        <v>2</v>
      </c>
      <c r="M65" s="230"/>
      <c r="N65" s="234">
        <v>6</v>
      </c>
      <c r="O65" s="235">
        <v>5</v>
      </c>
      <c r="P65" s="235">
        <v>7</v>
      </c>
      <c r="Q65" s="234">
        <v>1</v>
      </c>
      <c r="R65" s="236"/>
      <c r="S65" s="247"/>
      <c r="T65" s="236"/>
      <c r="U65" s="238" t="s">
        <v>42</v>
      </c>
      <c r="V65" s="236"/>
      <c r="W65" s="239">
        <v>30000</v>
      </c>
      <c r="X65" s="236"/>
      <c r="Y65" s="239"/>
      <c r="Z65" s="236"/>
      <c r="AA65" s="239"/>
      <c r="AB65" s="236"/>
      <c r="AC65" s="239"/>
      <c r="AD65" s="236"/>
      <c r="AE65" s="236">
        <f>W65+Y65+AA65</f>
        <v>30000</v>
      </c>
      <c r="AF65" s="205"/>
    </row>
    <row r="66" spans="1:32" ht="21" customHeight="1" thickBot="1">
      <c r="A66" s="241"/>
      <c r="B66" s="342"/>
      <c r="C66" s="342"/>
      <c r="D66" s="342"/>
      <c r="E66" s="342"/>
      <c r="F66" s="342"/>
      <c r="G66" s="343"/>
      <c r="H66" s="344"/>
      <c r="I66" s="344"/>
      <c r="J66" s="343"/>
      <c r="K66" s="342"/>
      <c r="L66" s="345"/>
      <c r="M66" s="342"/>
      <c r="N66" s="346"/>
      <c r="O66" s="347"/>
      <c r="P66" s="348"/>
      <c r="Q66" s="349"/>
      <c r="R66" s="245"/>
      <c r="S66" s="332" t="s">
        <v>170</v>
      </c>
      <c r="T66" s="245"/>
      <c r="U66" s="350" t="s">
        <v>8</v>
      </c>
      <c r="W66" s="333">
        <f>SUM(W65:W65)</f>
        <v>30000</v>
      </c>
      <c r="Y66" s="333">
        <v>0</v>
      </c>
      <c r="AA66" s="333">
        <v>0</v>
      </c>
      <c r="AC66" s="333">
        <v>0</v>
      </c>
      <c r="AD66" s="351"/>
      <c r="AE66" s="333">
        <f>W66+Y66+AA66</f>
        <v>30000</v>
      </c>
      <c r="AF66" s="205"/>
    </row>
    <row r="67" spans="1:32" ht="17.25" customHeight="1" thickBot="1" thickTop="1">
      <c r="A67" s="241"/>
      <c r="B67" s="342"/>
      <c r="C67" s="342"/>
      <c r="D67" s="342"/>
      <c r="E67" s="342"/>
      <c r="F67" s="342"/>
      <c r="G67" s="343"/>
      <c r="H67" s="344"/>
      <c r="I67" s="344"/>
      <c r="J67" s="343"/>
      <c r="K67" s="342"/>
      <c r="L67" s="345"/>
      <c r="M67" s="342"/>
      <c r="N67" s="346"/>
      <c r="O67" s="347"/>
      <c r="P67" s="347"/>
      <c r="Q67" s="346"/>
      <c r="R67" s="245"/>
      <c r="S67" s="269"/>
      <c r="T67" s="245"/>
      <c r="U67" s="255"/>
      <c r="V67" s="245"/>
      <c r="W67" s="213"/>
      <c r="Y67" s="245"/>
      <c r="AA67" s="245"/>
      <c r="AC67" s="245"/>
      <c r="AD67" s="213"/>
      <c r="AE67" s="213"/>
      <c r="AF67" s="205"/>
    </row>
    <row r="68" spans="1:32" ht="24" customHeight="1" thickBot="1">
      <c r="A68" s="241"/>
      <c r="B68" s="342"/>
      <c r="C68" s="342"/>
      <c r="D68" s="342"/>
      <c r="E68" s="342"/>
      <c r="F68" s="342"/>
      <c r="G68" s="343"/>
      <c r="H68" s="344"/>
      <c r="I68" s="344"/>
      <c r="J68" s="343"/>
      <c r="K68" s="342"/>
      <c r="L68" s="345"/>
      <c r="M68" s="342"/>
      <c r="N68" s="346"/>
      <c r="O68" s="347"/>
      <c r="P68" s="347"/>
      <c r="Q68" s="346"/>
      <c r="R68" s="257"/>
      <c r="S68" s="453" t="s">
        <v>257</v>
      </c>
      <c r="T68" s="453"/>
      <c r="U68" s="453"/>
      <c r="V68" s="257"/>
      <c r="W68" s="363">
        <f>W66</f>
        <v>30000</v>
      </c>
      <c r="Y68" s="363">
        <f>Y66</f>
        <v>0</v>
      </c>
      <c r="AA68" s="363">
        <f>AA66</f>
        <v>0</v>
      </c>
      <c r="AC68" s="363">
        <f>AC66</f>
        <v>0</v>
      </c>
      <c r="AD68" s="213"/>
      <c r="AE68" s="363">
        <f>AE66</f>
        <v>30000</v>
      </c>
      <c r="AF68" s="205"/>
    </row>
    <row r="69" spans="1:29" ht="17.25" customHeight="1">
      <c r="A69" s="241"/>
      <c r="B69" s="313"/>
      <c r="C69" s="313"/>
      <c r="D69" s="313"/>
      <c r="E69" s="313"/>
      <c r="F69" s="313"/>
      <c r="G69" s="314"/>
      <c r="H69" s="315"/>
      <c r="I69" s="315"/>
      <c r="J69" s="314"/>
      <c r="K69" s="313"/>
      <c r="L69" s="328"/>
      <c r="M69" s="313"/>
      <c r="N69" s="329"/>
      <c r="O69" s="330"/>
      <c r="P69" s="330"/>
      <c r="Q69" s="329"/>
      <c r="S69" s="243"/>
      <c r="U69" s="243"/>
      <c r="W69" s="213"/>
      <c r="Y69" s="213"/>
      <c r="AA69" s="213"/>
      <c r="AC69" s="213"/>
    </row>
    <row r="70" spans="1:31" ht="14.25" customHeight="1">
      <c r="A70" s="241"/>
      <c r="B70" s="354"/>
      <c r="C70" s="354"/>
      <c r="D70" s="354"/>
      <c r="E70" s="354"/>
      <c r="F70" s="354"/>
      <c r="G70" s="355"/>
      <c r="H70" s="356"/>
      <c r="I70" s="356"/>
      <c r="J70" s="355"/>
      <c r="K70" s="354"/>
      <c r="L70" s="357"/>
      <c r="M70" s="354"/>
      <c r="N70" s="358"/>
      <c r="O70" s="359"/>
      <c r="P70" s="359"/>
      <c r="Q70" s="358"/>
      <c r="R70" s="360"/>
      <c r="S70" s="361"/>
      <c r="T70" s="360"/>
      <c r="U70" s="361"/>
      <c r="V70" s="360"/>
      <c r="W70" s="360"/>
      <c r="X70" s="360"/>
      <c r="Y70" s="360"/>
      <c r="Z70" s="360"/>
      <c r="AA70" s="360"/>
      <c r="AB70" s="360"/>
      <c r="AC70" s="360"/>
      <c r="AD70" s="362"/>
      <c r="AE70" s="362"/>
    </row>
    <row r="71" spans="1:29" ht="17.25" customHeight="1">
      <c r="A71" s="241"/>
      <c r="B71" s="242"/>
      <c r="C71" s="242"/>
      <c r="D71" s="242"/>
      <c r="E71" s="242"/>
      <c r="F71" s="242"/>
      <c r="G71" s="233"/>
      <c r="H71" s="232"/>
      <c r="I71" s="232"/>
      <c r="J71" s="233"/>
      <c r="K71" s="242"/>
      <c r="L71" s="219"/>
      <c r="M71" s="242"/>
      <c r="N71" s="240"/>
      <c r="O71" s="235"/>
      <c r="P71" s="235"/>
      <c r="Q71" s="240"/>
      <c r="S71" s="243"/>
      <c r="U71" s="243"/>
      <c r="W71" s="213"/>
      <c r="Y71" s="213"/>
      <c r="AA71" s="213"/>
      <c r="AC71" s="213"/>
    </row>
    <row r="72" spans="1:32" ht="17.25" customHeight="1">
      <c r="A72" s="228"/>
      <c r="B72" s="229">
        <v>38</v>
      </c>
      <c r="C72" s="230">
        <v>4</v>
      </c>
      <c r="D72" s="230">
        <v>9</v>
      </c>
      <c r="E72" s="230">
        <v>9</v>
      </c>
      <c r="F72" s="230"/>
      <c r="G72" s="231">
        <v>8</v>
      </c>
      <c r="H72" s="232">
        <v>1</v>
      </c>
      <c r="I72" s="232">
        <v>0</v>
      </c>
      <c r="J72" s="233">
        <v>0</v>
      </c>
      <c r="K72" s="230"/>
      <c r="L72" s="219">
        <v>2</v>
      </c>
      <c r="M72" s="230"/>
      <c r="N72" s="234">
        <v>6</v>
      </c>
      <c r="O72" s="235">
        <v>5</v>
      </c>
      <c r="P72" s="235">
        <v>7</v>
      </c>
      <c r="Q72" s="234">
        <v>2</v>
      </c>
      <c r="R72" s="236"/>
      <c r="S72" s="237"/>
      <c r="T72" s="236"/>
      <c r="U72" s="238" t="s">
        <v>66</v>
      </c>
      <c r="V72" s="236"/>
      <c r="W72" s="239">
        <v>4000000</v>
      </c>
      <c r="X72" s="236"/>
      <c r="Y72" s="239"/>
      <c r="Z72" s="236"/>
      <c r="AA72" s="239"/>
      <c r="AB72" s="236"/>
      <c r="AC72" s="239"/>
      <c r="AD72" s="236"/>
      <c r="AE72" s="236">
        <f>W72+Y72+AA72</f>
        <v>4000000</v>
      </c>
      <c r="AF72" s="205"/>
    </row>
    <row r="73" spans="1:32" ht="25.5" customHeight="1" thickBot="1">
      <c r="A73" s="241"/>
      <c r="B73" s="259"/>
      <c r="C73" s="259"/>
      <c r="D73" s="259"/>
      <c r="E73" s="259"/>
      <c r="F73" s="259"/>
      <c r="G73" s="260"/>
      <c r="H73" s="261"/>
      <c r="I73" s="261"/>
      <c r="J73" s="260"/>
      <c r="K73" s="259"/>
      <c r="L73" s="262"/>
      <c r="M73" s="259"/>
      <c r="N73" s="263"/>
      <c r="O73" s="264"/>
      <c r="P73" s="226"/>
      <c r="Q73" s="225"/>
      <c r="R73" s="245"/>
      <c r="S73" s="332" t="s">
        <v>9</v>
      </c>
      <c r="T73" s="245"/>
      <c r="U73" s="350" t="s">
        <v>54</v>
      </c>
      <c r="W73" s="333">
        <f>SUM(W72:W72)</f>
        <v>4000000</v>
      </c>
      <c r="Y73" s="333">
        <f>SUM(Y72:Y72)</f>
        <v>0</v>
      </c>
      <c r="AA73" s="333">
        <f>SUM(AA72:AA72)</f>
        <v>0</v>
      </c>
      <c r="AC73" s="333">
        <f>SUM(AC72:AC72)</f>
        <v>0</v>
      </c>
      <c r="AD73" s="351"/>
      <c r="AE73" s="333">
        <f>W73+Y73+AA73</f>
        <v>4000000</v>
      </c>
      <c r="AF73" s="205"/>
    </row>
    <row r="74" spans="1:32" ht="17.25" customHeight="1" thickBot="1" thickTop="1">
      <c r="A74" s="241"/>
      <c r="B74" s="259"/>
      <c r="C74" s="259"/>
      <c r="D74" s="259"/>
      <c r="E74" s="259"/>
      <c r="F74" s="259"/>
      <c r="G74" s="260"/>
      <c r="H74" s="261"/>
      <c r="I74" s="261"/>
      <c r="J74" s="260"/>
      <c r="K74" s="259"/>
      <c r="L74" s="262"/>
      <c r="M74" s="259"/>
      <c r="N74" s="263"/>
      <c r="O74" s="264"/>
      <c r="P74" s="226"/>
      <c r="Q74" s="225"/>
      <c r="R74" s="245"/>
      <c r="S74" s="255"/>
      <c r="T74" s="245"/>
      <c r="U74" s="255"/>
      <c r="V74" s="245"/>
      <c r="W74" s="245"/>
      <c r="X74" s="245"/>
      <c r="Y74" s="245"/>
      <c r="Z74" s="245"/>
      <c r="AA74" s="245"/>
      <c r="AB74" s="245"/>
      <c r="AC74" s="245"/>
      <c r="AD74" s="245"/>
      <c r="AE74" s="213"/>
      <c r="AF74" s="205"/>
    </row>
    <row r="75" spans="1:32" ht="21" customHeight="1" thickBot="1">
      <c r="A75" s="241"/>
      <c r="B75" s="342"/>
      <c r="C75" s="342"/>
      <c r="D75" s="342"/>
      <c r="E75" s="342"/>
      <c r="F75" s="342"/>
      <c r="G75" s="343"/>
      <c r="H75" s="344"/>
      <c r="I75" s="344"/>
      <c r="J75" s="343"/>
      <c r="K75" s="342"/>
      <c r="L75" s="345"/>
      <c r="M75" s="342"/>
      <c r="N75" s="346"/>
      <c r="O75" s="347"/>
      <c r="P75" s="348"/>
      <c r="Q75" s="349"/>
      <c r="R75" s="257"/>
      <c r="S75" s="453" t="s">
        <v>258</v>
      </c>
      <c r="T75" s="453"/>
      <c r="U75" s="453"/>
      <c r="V75" s="257"/>
      <c r="W75" s="363">
        <f>W73</f>
        <v>4000000</v>
      </c>
      <c r="Y75" s="363">
        <f>Y73</f>
        <v>0</v>
      </c>
      <c r="AA75" s="363">
        <f>AA73</f>
        <v>0</v>
      </c>
      <c r="AC75" s="363">
        <f>AC73</f>
        <v>0</v>
      </c>
      <c r="AD75" s="213"/>
      <c r="AE75" s="363">
        <f>SUM(AE73:AE73)</f>
        <v>4000000</v>
      </c>
      <c r="AF75" s="205"/>
    </row>
    <row r="76" spans="1:29" ht="17.25" customHeight="1">
      <c r="A76" s="241"/>
      <c r="B76" s="259"/>
      <c r="C76" s="259"/>
      <c r="D76" s="259"/>
      <c r="E76" s="259"/>
      <c r="F76" s="259"/>
      <c r="G76" s="260"/>
      <c r="H76" s="261"/>
      <c r="I76" s="261"/>
      <c r="J76" s="260"/>
      <c r="K76" s="259"/>
      <c r="L76" s="262"/>
      <c r="M76" s="259"/>
      <c r="N76" s="263"/>
      <c r="O76" s="264"/>
      <c r="P76" s="226"/>
      <c r="Q76" s="225"/>
      <c r="R76" s="245"/>
      <c r="S76" s="255"/>
      <c r="T76" s="245"/>
      <c r="U76" s="255"/>
      <c r="V76" s="245"/>
      <c r="W76" s="245"/>
      <c r="X76" s="245"/>
      <c r="Y76" s="245"/>
      <c r="Z76" s="245"/>
      <c r="AA76" s="245"/>
      <c r="AB76" s="245"/>
      <c r="AC76" s="213"/>
    </row>
    <row r="77" spans="1:31" ht="14.25" customHeight="1">
      <c r="A77" s="241"/>
      <c r="B77" s="354"/>
      <c r="C77" s="354"/>
      <c r="D77" s="354"/>
      <c r="E77" s="354"/>
      <c r="F77" s="354"/>
      <c r="G77" s="355"/>
      <c r="H77" s="356"/>
      <c r="I77" s="356"/>
      <c r="J77" s="355"/>
      <c r="K77" s="354"/>
      <c r="L77" s="357"/>
      <c r="M77" s="354"/>
      <c r="N77" s="358"/>
      <c r="O77" s="359"/>
      <c r="P77" s="359"/>
      <c r="Q77" s="358"/>
      <c r="R77" s="360"/>
      <c r="S77" s="361"/>
      <c r="T77" s="360"/>
      <c r="U77" s="361"/>
      <c r="V77" s="360"/>
      <c r="W77" s="360"/>
      <c r="X77" s="360"/>
      <c r="Y77" s="360"/>
      <c r="Z77" s="360"/>
      <c r="AA77" s="360"/>
      <c r="AB77" s="360"/>
      <c r="AC77" s="360"/>
      <c r="AD77" s="362"/>
      <c r="AE77" s="362"/>
    </row>
    <row r="78" spans="1:30" ht="17.25" customHeight="1">
      <c r="A78" s="241"/>
      <c r="B78" s="242"/>
      <c r="C78" s="242"/>
      <c r="D78" s="242"/>
      <c r="E78" s="242"/>
      <c r="F78" s="242"/>
      <c r="G78" s="233"/>
      <c r="H78" s="232"/>
      <c r="I78" s="232"/>
      <c r="J78" s="233"/>
      <c r="K78" s="242"/>
      <c r="L78" s="219"/>
      <c r="M78" s="242"/>
      <c r="N78" s="240"/>
      <c r="O78" s="235"/>
      <c r="P78" s="235"/>
      <c r="Q78" s="240"/>
      <c r="S78" s="243"/>
      <c r="T78" s="365"/>
      <c r="U78" s="243"/>
      <c r="V78" s="365"/>
      <c r="W78" s="213"/>
      <c r="X78" s="365"/>
      <c r="Y78" s="213"/>
      <c r="Z78" s="365"/>
      <c r="AA78" s="213"/>
      <c r="AB78" s="365"/>
      <c r="AC78" s="213"/>
      <c r="AD78" s="365"/>
    </row>
    <row r="79" spans="1:32" ht="17.25" customHeight="1">
      <c r="A79" s="228"/>
      <c r="B79" s="229">
        <v>38</v>
      </c>
      <c r="C79" s="230">
        <v>4</v>
      </c>
      <c r="D79" s="230">
        <v>2</v>
      </c>
      <c r="E79" s="230">
        <v>31</v>
      </c>
      <c r="F79" s="230"/>
      <c r="G79" s="231">
        <v>7</v>
      </c>
      <c r="H79" s="232">
        <v>3</v>
      </c>
      <c r="I79" s="232">
        <v>1</v>
      </c>
      <c r="J79" s="233">
        <v>0</v>
      </c>
      <c r="K79" s="230"/>
      <c r="L79" s="219">
        <v>2</v>
      </c>
      <c r="M79" s="230"/>
      <c r="N79" s="234">
        <v>6</v>
      </c>
      <c r="O79" s="235">
        <v>5</v>
      </c>
      <c r="P79" s="235">
        <v>7</v>
      </c>
      <c r="Q79" s="234">
        <v>1</v>
      </c>
      <c r="R79" s="236"/>
      <c r="S79" s="237"/>
      <c r="T79" s="366"/>
      <c r="U79" s="238" t="s">
        <v>42</v>
      </c>
      <c r="V79" s="366"/>
      <c r="W79" s="239">
        <v>9000000</v>
      </c>
      <c r="X79" s="366"/>
      <c r="Y79" s="239"/>
      <c r="Z79" s="366"/>
      <c r="AA79" s="270"/>
      <c r="AB79" s="366"/>
      <c r="AC79" s="270">
        <v>0</v>
      </c>
      <c r="AD79" s="366"/>
      <c r="AE79" s="271">
        <f>W79+Y79+AA79</f>
        <v>9000000</v>
      </c>
      <c r="AF79" s="205"/>
    </row>
    <row r="80" spans="1:32" ht="17.25" customHeight="1" thickBot="1">
      <c r="A80" s="241"/>
      <c r="B80" s="313"/>
      <c r="C80" s="313"/>
      <c r="D80" s="313"/>
      <c r="E80" s="313"/>
      <c r="F80" s="313"/>
      <c r="G80" s="314"/>
      <c r="H80" s="315"/>
      <c r="I80" s="315"/>
      <c r="J80" s="314"/>
      <c r="K80" s="313"/>
      <c r="L80" s="328"/>
      <c r="M80" s="313"/>
      <c r="N80" s="329"/>
      <c r="O80" s="330"/>
      <c r="P80" s="330"/>
      <c r="Q80" s="329"/>
      <c r="R80" s="331"/>
      <c r="S80" s="332" t="s">
        <v>175</v>
      </c>
      <c r="T80" s="331"/>
      <c r="U80" s="350" t="s">
        <v>260</v>
      </c>
      <c r="V80" s="331"/>
      <c r="W80" s="333">
        <f>SUM(W79:W79)</f>
        <v>9000000</v>
      </c>
      <c r="X80" s="331"/>
      <c r="Y80" s="333">
        <f>SUM(Y79:Y79)</f>
        <v>0</v>
      </c>
      <c r="Z80" s="331"/>
      <c r="AA80" s="367">
        <v>0</v>
      </c>
      <c r="AB80" s="331"/>
      <c r="AC80" s="367">
        <v>0</v>
      </c>
      <c r="AD80" s="331"/>
      <c r="AE80" s="333">
        <f>W80+Y80+AA80+AC80</f>
        <v>9000000</v>
      </c>
      <c r="AF80" s="205"/>
    </row>
    <row r="81" spans="1:32" ht="17.25" customHeight="1" thickTop="1">
      <c r="A81" s="241"/>
      <c r="B81" s="242"/>
      <c r="C81" s="242"/>
      <c r="D81" s="242"/>
      <c r="E81" s="242"/>
      <c r="F81" s="242"/>
      <c r="G81" s="233"/>
      <c r="H81" s="232"/>
      <c r="I81" s="232"/>
      <c r="J81" s="233"/>
      <c r="K81" s="242"/>
      <c r="L81" s="219"/>
      <c r="M81" s="242"/>
      <c r="N81" s="240"/>
      <c r="O81" s="235"/>
      <c r="P81" s="235"/>
      <c r="Q81" s="240"/>
      <c r="S81" s="243"/>
      <c r="T81" s="365"/>
      <c r="U81" s="243"/>
      <c r="V81" s="365"/>
      <c r="W81" s="213"/>
      <c r="X81" s="365"/>
      <c r="Y81" s="213"/>
      <c r="Z81" s="365"/>
      <c r="AA81" s="213"/>
      <c r="AB81" s="365"/>
      <c r="AC81" s="213"/>
      <c r="AD81" s="365"/>
      <c r="AE81" s="213"/>
      <c r="AF81" s="205"/>
    </row>
    <row r="82" spans="1:32" ht="17.25" customHeight="1">
      <c r="A82" s="228"/>
      <c r="B82" s="229">
        <v>38</v>
      </c>
      <c r="C82" s="230">
        <v>4</v>
      </c>
      <c r="D82" s="230">
        <v>9</v>
      </c>
      <c r="E82" s="230">
        <v>4</v>
      </c>
      <c r="F82" s="230"/>
      <c r="G82" s="231">
        <v>7</v>
      </c>
      <c r="H82" s="232">
        <v>3</v>
      </c>
      <c r="I82" s="232">
        <v>1</v>
      </c>
      <c r="J82" s="233">
        <v>0</v>
      </c>
      <c r="K82" s="230"/>
      <c r="L82" s="219">
        <v>2</v>
      </c>
      <c r="M82" s="230"/>
      <c r="N82" s="234">
        <v>6</v>
      </c>
      <c r="O82" s="235">
        <v>5</v>
      </c>
      <c r="P82" s="235">
        <v>1</v>
      </c>
      <c r="Q82" s="234">
        <v>1</v>
      </c>
      <c r="R82" s="236"/>
      <c r="S82" s="237"/>
      <c r="T82" s="366"/>
      <c r="U82" s="238" t="s">
        <v>39</v>
      </c>
      <c r="V82" s="366"/>
      <c r="W82" s="239"/>
      <c r="X82" s="366"/>
      <c r="Y82" s="239"/>
      <c r="Z82" s="366"/>
      <c r="AA82" s="270"/>
      <c r="AB82" s="366"/>
      <c r="AC82" s="270" t="s">
        <v>238</v>
      </c>
      <c r="AD82" s="366"/>
      <c r="AE82" s="271" t="s">
        <v>238</v>
      </c>
      <c r="AF82" s="205"/>
    </row>
    <row r="83" spans="1:32" ht="17.25" customHeight="1" thickBot="1">
      <c r="A83" s="241"/>
      <c r="B83" s="313"/>
      <c r="C83" s="313"/>
      <c r="D83" s="313"/>
      <c r="E83" s="313"/>
      <c r="F83" s="313"/>
      <c r="G83" s="314"/>
      <c r="H83" s="315"/>
      <c r="I83" s="315"/>
      <c r="J83" s="314"/>
      <c r="K83" s="313"/>
      <c r="L83" s="328"/>
      <c r="M83" s="313"/>
      <c r="N83" s="329"/>
      <c r="O83" s="330"/>
      <c r="P83" s="330"/>
      <c r="Q83" s="329"/>
      <c r="R83" s="331"/>
      <c r="S83" s="332" t="s">
        <v>217</v>
      </c>
      <c r="T83" s="371"/>
      <c r="U83" s="370" t="s">
        <v>176</v>
      </c>
      <c r="V83" s="368"/>
      <c r="W83" s="369">
        <f>SUM(W82:W82)</f>
        <v>0</v>
      </c>
      <c r="X83" s="368"/>
      <c r="Y83" s="369">
        <f>SUM(Y82:Y82)</f>
        <v>0</v>
      </c>
      <c r="Z83" s="368"/>
      <c r="AA83" s="367">
        <v>0</v>
      </c>
      <c r="AB83" s="368"/>
      <c r="AC83" s="367" t="s">
        <v>238</v>
      </c>
      <c r="AD83" s="368"/>
      <c r="AE83" s="369" t="s">
        <v>238</v>
      </c>
      <c r="AF83" s="205"/>
    </row>
    <row r="84" spans="1:32" ht="17.25" customHeight="1" thickTop="1">
      <c r="A84" s="241"/>
      <c r="B84" s="242"/>
      <c r="C84" s="242"/>
      <c r="D84" s="242"/>
      <c r="E84" s="242"/>
      <c r="F84" s="242"/>
      <c r="G84" s="233"/>
      <c r="H84" s="232"/>
      <c r="I84" s="232"/>
      <c r="J84" s="233"/>
      <c r="K84" s="242"/>
      <c r="L84" s="219"/>
      <c r="M84" s="242"/>
      <c r="N84" s="240"/>
      <c r="O84" s="235"/>
      <c r="P84" s="235"/>
      <c r="Q84" s="240"/>
      <c r="S84" s="227"/>
      <c r="T84" s="365"/>
      <c r="U84" s="243"/>
      <c r="V84" s="365"/>
      <c r="W84" s="213"/>
      <c r="X84" s="365"/>
      <c r="Y84" s="213"/>
      <c r="Z84" s="365"/>
      <c r="AA84" s="213"/>
      <c r="AB84" s="365"/>
      <c r="AC84" s="213"/>
      <c r="AD84" s="365"/>
      <c r="AE84" s="213"/>
      <c r="AF84" s="205"/>
    </row>
    <row r="85" spans="1:32" ht="17.25" customHeight="1">
      <c r="A85" s="228"/>
      <c r="B85" s="229">
        <v>38</v>
      </c>
      <c r="C85" s="230">
        <v>4</v>
      </c>
      <c r="D85" s="230">
        <v>9</v>
      </c>
      <c r="E85" s="230">
        <v>9</v>
      </c>
      <c r="F85" s="230"/>
      <c r="G85" s="231">
        <v>7</v>
      </c>
      <c r="H85" s="232">
        <v>3</v>
      </c>
      <c r="I85" s="232">
        <v>1</v>
      </c>
      <c r="J85" s="233">
        <v>0</v>
      </c>
      <c r="K85" s="230"/>
      <c r="L85" s="219">
        <v>2</v>
      </c>
      <c r="M85" s="230"/>
      <c r="N85" s="234">
        <v>6</v>
      </c>
      <c r="O85" s="235">
        <v>7</v>
      </c>
      <c r="P85" s="235">
        <v>7</v>
      </c>
      <c r="Q85" s="234">
        <v>90</v>
      </c>
      <c r="R85" s="236"/>
      <c r="S85" s="237"/>
      <c r="T85" s="366"/>
      <c r="U85" s="238" t="s">
        <v>43</v>
      </c>
      <c r="V85" s="366"/>
      <c r="W85" s="239"/>
      <c r="X85" s="366"/>
      <c r="Y85" s="239"/>
      <c r="Z85" s="366"/>
      <c r="AA85" s="270"/>
      <c r="AB85" s="366"/>
      <c r="AC85" s="270" t="s">
        <v>239</v>
      </c>
      <c r="AD85" s="366"/>
      <c r="AE85" s="270" t="s">
        <v>239</v>
      </c>
      <c r="AF85" s="205"/>
    </row>
    <row r="86" spans="1:32" ht="17.25" customHeight="1" thickBot="1">
      <c r="A86" s="241"/>
      <c r="B86" s="313"/>
      <c r="C86" s="313"/>
      <c r="D86" s="313"/>
      <c r="E86" s="313"/>
      <c r="F86" s="313"/>
      <c r="G86" s="314"/>
      <c r="H86" s="315"/>
      <c r="I86" s="315"/>
      <c r="J86" s="314"/>
      <c r="K86" s="313"/>
      <c r="L86" s="328"/>
      <c r="M86" s="313"/>
      <c r="N86" s="329"/>
      <c r="O86" s="330"/>
      <c r="P86" s="330"/>
      <c r="Q86" s="329"/>
      <c r="R86" s="331"/>
      <c r="S86" s="332" t="s">
        <v>90</v>
      </c>
      <c r="T86" s="371"/>
      <c r="U86" s="370" t="s">
        <v>52</v>
      </c>
      <c r="V86" s="368"/>
      <c r="W86" s="369">
        <v>0</v>
      </c>
      <c r="X86" s="368"/>
      <c r="Y86" s="369">
        <v>0</v>
      </c>
      <c r="Z86" s="368"/>
      <c r="AA86" s="367">
        <v>0</v>
      </c>
      <c r="AB86" s="368"/>
      <c r="AC86" s="367" t="s">
        <v>239</v>
      </c>
      <c r="AD86" s="368"/>
      <c r="AE86" s="369" t="s">
        <v>239</v>
      </c>
      <c r="AF86" s="205"/>
    </row>
    <row r="87" spans="1:32" ht="17.25" customHeight="1" thickTop="1">
      <c r="A87" s="241"/>
      <c r="B87" s="242"/>
      <c r="C87" s="242"/>
      <c r="D87" s="242"/>
      <c r="E87" s="242"/>
      <c r="F87" s="242"/>
      <c r="G87" s="233"/>
      <c r="H87" s="232"/>
      <c r="I87" s="232"/>
      <c r="J87" s="233"/>
      <c r="K87" s="242"/>
      <c r="L87" s="219"/>
      <c r="M87" s="242"/>
      <c r="N87" s="240"/>
      <c r="O87" s="235"/>
      <c r="P87" s="235"/>
      <c r="Q87" s="240"/>
      <c r="S87" s="227"/>
      <c r="T87" s="365"/>
      <c r="U87" s="243"/>
      <c r="V87" s="365"/>
      <c r="W87" s="213"/>
      <c r="X87" s="365"/>
      <c r="Y87" s="213"/>
      <c r="Z87" s="365"/>
      <c r="AA87" s="213"/>
      <c r="AB87" s="365"/>
      <c r="AC87" s="213"/>
      <c r="AD87" s="365"/>
      <c r="AE87" s="213"/>
      <c r="AF87" s="205"/>
    </row>
    <row r="88" spans="1:32" ht="17.25" customHeight="1">
      <c r="A88" s="228"/>
      <c r="B88" s="229">
        <v>38</v>
      </c>
      <c r="C88" s="230">
        <v>4</v>
      </c>
      <c r="D88" s="230">
        <v>9</v>
      </c>
      <c r="E88" s="230">
        <v>9</v>
      </c>
      <c r="F88" s="230"/>
      <c r="G88" s="231">
        <v>7</v>
      </c>
      <c r="H88" s="232">
        <v>3</v>
      </c>
      <c r="I88" s="232">
        <v>1</v>
      </c>
      <c r="J88" s="233">
        <v>0</v>
      </c>
      <c r="K88" s="230"/>
      <c r="L88" s="219">
        <v>2</v>
      </c>
      <c r="M88" s="230"/>
      <c r="N88" s="234">
        <v>6</v>
      </c>
      <c r="O88" s="235">
        <v>7</v>
      </c>
      <c r="P88" s="235">
        <v>7</v>
      </c>
      <c r="Q88" s="234">
        <v>90</v>
      </c>
      <c r="R88" s="236"/>
      <c r="S88" s="237"/>
      <c r="T88" s="366"/>
      <c r="U88" s="238" t="s">
        <v>43</v>
      </c>
      <c r="V88" s="366"/>
      <c r="W88" s="239">
        <v>11000000</v>
      </c>
      <c r="X88" s="366"/>
      <c r="Y88" s="239"/>
      <c r="Z88" s="366"/>
      <c r="AA88" s="239"/>
      <c r="AB88" s="366"/>
      <c r="AC88" s="239"/>
      <c r="AD88" s="366"/>
      <c r="AE88" s="271">
        <f>W88+Y88+AA88</f>
        <v>11000000</v>
      </c>
      <c r="AF88" s="205"/>
    </row>
    <row r="89" spans="1:32" ht="17.25" customHeight="1" thickBot="1">
      <c r="A89" s="241"/>
      <c r="B89" s="313"/>
      <c r="C89" s="313"/>
      <c r="D89" s="313"/>
      <c r="E89" s="313"/>
      <c r="F89" s="313"/>
      <c r="G89" s="314"/>
      <c r="H89" s="315"/>
      <c r="I89" s="315"/>
      <c r="J89" s="314"/>
      <c r="K89" s="313"/>
      <c r="L89" s="328"/>
      <c r="M89" s="313"/>
      <c r="N89" s="329"/>
      <c r="O89" s="330"/>
      <c r="P89" s="330"/>
      <c r="Q89" s="329"/>
      <c r="R89" s="331"/>
      <c r="S89" s="332" t="s">
        <v>182</v>
      </c>
      <c r="T89" s="371"/>
      <c r="U89" s="370" t="s">
        <v>181</v>
      </c>
      <c r="V89" s="368"/>
      <c r="W89" s="369">
        <f>SUM(W88:W88)</f>
        <v>11000000</v>
      </c>
      <c r="X89" s="368"/>
      <c r="Y89" s="369">
        <v>0</v>
      </c>
      <c r="Z89" s="368"/>
      <c r="AA89" s="367">
        <v>0</v>
      </c>
      <c r="AB89" s="368"/>
      <c r="AC89" s="367">
        <v>0</v>
      </c>
      <c r="AD89" s="368"/>
      <c r="AE89" s="369">
        <f>W89+Y89+AA89+AC89</f>
        <v>11000000</v>
      </c>
      <c r="AF89" s="205"/>
    </row>
    <row r="90" spans="1:32" ht="17.25" customHeight="1" thickTop="1">
      <c r="A90" s="241"/>
      <c r="B90" s="242"/>
      <c r="C90" s="242"/>
      <c r="D90" s="242"/>
      <c r="E90" s="242"/>
      <c r="F90" s="242"/>
      <c r="G90" s="233"/>
      <c r="H90" s="232"/>
      <c r="I90" s="232"/>
      <c r="J90" s="233"/>
      <c r="K90" s="242"/>
      <c r="L90" s="219"/>
      <c r="M90" s="242"/>
      <c r="N90" s="240"/>
      <c r="O90" s="235"/>
      <c r="P90" s="235"/>
      <c r="Q90" s="240"/>
      <c r="S90" s="227"/>
      <c r="T90" s="365"/>
      <c r="U90" s="243"/>
      <c r="V90" s="365"/>
      <c r="W90" s="213"/>
      <c r="X90" s="365"/>
      <c r="Y90" s="213"/>
      <c r="Z90" s="365"/>
      <c r="AA90" s="213"/>
      <c r="AB90" s="365"/>
      <c r="AC90" s="213"/>
      <c r="AD90" s="365"/>
      <c r="AE90" s="213"/>
      <c r="AF90" s="205"/>
    </row>
    <row r="91" spans="1:32" ht="17.25" customHeight="1">
      <c r="A91" s="228"/>
      <c r="B91" s="229">
        <v>38</v>
      </c>
      <c r="C91" s="230">
        <v>4</v>
      </c>
      <c r="D91" s="230">
        <v>3</v>
      </c>
      <c r="E91" s="230">
        <v>32</v>
      </c>
      <c r="F91" s="230"/>
      <c r="G91" s="231">
        <v>7</v>
      </c>
      <c r="H91" s="232">
        <v>3</v>
      </c>
      <c r="I91" s="232">
        <v>2</v>
      </c>
      <c r="J91" s="233">
        <v>0</v>
      </c>
      <c r="K91" s="230"/>
      <c r="L91" s="219">
        <v>2</v>
      </c>
      <c r="M91" s="230"/>
      <c r="N91" s="234">
        <v>6</v>
      </c>
      <c r="O91" s="235">
        <v>5</v>
      </c>
      <c r="P91" s="235">
        <v>7</v>
      </c>
      <c r="Q91" s="234">
        <v>1</v>
      </c>
      <c r="R91" s="236"/>
      <c r="S91" s="237"/>
      <c r="T91" s="366"/>
      <c r="U91" s="238" t="s">
        <v>42</v>
      </c>
      <c r="V91" s="366"/>
      <c r="W91" s="239"/>
      <c r="X91" s="366"/>
      <c r="Y91" s="239"/>
      <c r="Z91" s="366"/>
      <c r="AA91" s="270"/>
      <c r="AB91" s="366"/>
      <c r="AC91" s="270" t="s">
        <v>240</v>
      </c>
      <c r="AD91" s="366"/>
      <c r="AE91" s="270" t="s">
        <v>240</v>
      </c>
      <c r="AF91" s="205"/>
    </row>
    <row r="92" spans="1:32" ht="17.25" customHeight="1" thickBot="1">
      <c r="A92" s="241"/>
      <c r="B92" s="313"/>
      <c r="C92" s="313"/>
      <c r="D92" s="313"/>
      <c r="E92" s="313"/>
      <c r="F92" s="313"/>
      <c r="G92" s="314"/>
      <c r="H92" s="315"/>
      <c r="I92" s="315"/>
      <c r="J92" s="314"/>
      <c r="K92" s="313"/>
      <c r="L92" s="328"/>
      <c r="M92" s="313"/>
      <c r="N92" s="329"/>
      <c r="O92" s="330"/>
      <c r="P92" s="330"/>
      <c r="Q92" s="329"/>
      <c r="R92" s="331"/>
      <c r="S92" s="332" t="s">
        <v>109</v>
      </c>
      <c r="T92" s="371"/>
      <c r="U92" s="370" t="s">
        <v>180</v>
      </c>
      <c r="V92" s="368"/>
      <c r="W92" s="369">
        <v>0</v>
      </c>
      <c r="X92" s="368"/>
      <c r="Y92" s="369">
        <v>0</v>
      </c>
      <c r="Z92" s="368"/>
      <c r="AA92" s="367">
        <v>0</v>
      </c>
      <c r="AB92" s="368"/>
      <c r="AC92" s="367" t="s">
        <v>240</v>
      </c>
      <c r="AD92" s="368"/>
      <c r="AE92" s="369" t="s">
        <v>240</v>
      </c>
      <c r="AF92" s="205"/>
    </row>
    <row r="93" spans="1:32" ht="17.25" customHeight="1" thickTop="1">
      <c r="A93" s="241"/>
      <c r="B93" s="242"/>
      <c r="C93" s="242"/>
      <c r="D93" s="242"/>
      <c r="E93" s="242"/>
      <c r="F93" s="242"/>
      <c r="G93" s="233"/>
      <c r="H93" s="232"/>
      <c r="I93" s="232"/>
      <c r="J93" s="233"/>
      <c r="K93" s="242"/>
      <c r="L93" s="219"/>
      <c r="M93" s="242"/>
      <c r="N93" s="240"/>
      <c r="O93" s="235"/>
      <c r="P93" s="235"/>
      <c r="Q93" s="240"/>
      <c r="S93" s="227"/>
      <c r="T93" s="365"/>
      <c r="U93" s="243"/>
      <c r="V93" s="365"/>
      <c r="W93" s="213"/>
      <c r="X93" s="365"/>
      <c r="Y93" s="213"/>
      <c r="Z93" s="365"/>
      <c r="AA93" s="213"/>
      <c r="AB93" s="365"/>
      <c r="AC93" s="213"/>
      <c r="AD93" s="365"/>
      <c r="AE93" s="213"/>
      <c r="AF93" s="205"/>
    </row>
    <row r="94" spans="1:32" ht="17.25" customHeight="1">
      <c r="A94" s="228"/>
      <c r="B94" s="229">
        <v>38</v>
      </c>
      <c r="C94" s="230">
        <v>4</v>
      </c>
      <c r="D94" s="230">
        <v>9</v>
      </c>
      <c r="E94" s="230">
        <v>4</v>
      </c>
      <c r="F94" s="230"/>
      <c r="G94" s="231">
        <v>7</v>
      </c>
      <c r="H94" s="232">
        <v>3</v>
      </c>
      <c r="I94" s="232">
        <v>1</v>
      </c>
      <c r="J94" s="233">
        <v>0</v>
      </c>
      <c r="K94" s="230"/>
      <c r="L94" s="219">
        <v>2</v>
      </c>
      <c r="M94" s="230"/>
      <c r="N94" s="234">
        <v>6</v>
      </c>
      <c r="O94" s="235">
        <v>1</v>
      </c>
      <c r="P94" s="235">
        <v>2</v>
      </c>
      <c r="Q94" s="234">
        <v>1</v>
      </c>
      <c r="R94" s="236"/>
      <c r="S94" s="237"/>
      <c r="T94" s="366"/>
      <c r="U94" s="238" t="s">
        <v>115</v>
      </c>
      <c r="V94" s="366"/>
      <c r="W94" s="239"/>
      <c r="X94" s="366"/>
      <c r="Y94" s="239"/>
      <c r="Z94" s="366"/>
      <c r="AA94" s="270"/>
      <c r="AB94" s="366"/>
      <c r="AC94" s="270" t="s">
        <v>241</v>
      </c>
      <c r="AD94" s="366"/>
      <c r="AE94" s="270" t="s">
        <v>241</v>
      </c>
      <c r="AF94" s="205"/>
    </row>
    <row r="95" spans="1:32" ht="17.25" customHeight="1" thickBot="1">
      <c r="A95" s="241"/>
      <c r="B95" s="313"/>
      <c r="C95" s="313"/>
      <c r="D95" s="313"/>
      <c r="E95" s="313"/>
      <c r="F95" s="313"/>
      <c r="G95" s="314"/>
      <c r="H95" s="315"/>
      <c r="I95" s="315"/>
      <c r="J95" s="314"/>
      <c r="K95" s="313"/>
      <c r="L95" s="328"/>
      <c r="M95" s="313"/>
      <c r="N95" s="329"/>
      <c r="O95" s="330"/>
      <c r="P95" s="330"/>
      <c r="Q95" s="329"/>
      <c r="R95" s="331"/>
      <c r="S95" s="332" t="s">
        <v>225</v>
      </c>
      <c r="T95" s="371"/>
      <c r="U95" s="370" t="s">
        <v>172</v>
      </c>
      <c r="V95" s="368"/>
      <c r="W95" s="369">
        <v>0</v>
      </c>
      <c r="X95" s="368"/>
      <c r="Y95" s="369">
        <v>0</v>
      </c>
      <c r="Z95" s="368"/>
      <c r="AA95" s="367">
        <v>0</v>
      </c>
      <c r="AB95" s="368"/>
      <c r="AC95" s="367" t="s">
        <v>241</v>
      </c>
      <c r="AD95" s="368"/>
      <c r="AE95" s="369" t="s">
        <v>241</v>
      </c>
      <c r="AF95" s="205"/>
    </row>
    <row r="96" spans="1:32" ht="17.25" customHeight="1" thickTop="1">
      <c r="A96" s="241"/>
      <c r="B96" s="242"/>
      <c r="C96" s="242"/>
      <c r="D96" s="242"/>
      <c r="E96" s="242"/>
      <c r="F96" s="242"/>
      <c r="G96" s="233"/>
      <c r="H96" s="232"/>
      <c r="I96" s="232"/>
      <c r="J96" s="233"/>
      <c r="K96" s="242"/>
      <c r="L96" s="219"/>
      <c r="M96" s="242"/>
      <c r="N96" s="240"/>
      <c r="O96" s="235"/>
      <c r="P96" s="235"/>
      <c r="Q96" s="240"/>
      <c r="R96" s="245"/>
      <c r="S96" s="222"/>
      <c r="T96" s="331"/>
      <c r="U96" s="268"/>
      <c r="V96" s="331"/>
      <c r="W96" s="245"/>
      <c r="X96" s="331"/>
      <c r="Y96" s="245"/>
      <c r="Z96" s="331"/>
      <c r="AA96" s="245"/>
      <c r="AB96" s="331"/>
      <c r="AC96" s="245"/>
      <c r="AD96" s="331"/>
      <c r="AE96" s="213"/>
      <c r="AF96" s="205"/>
    </row>
    <row r="97" spans="1:29" ht="17.25" customHeight="1" thickBot="1">
      <c r="A97" s="241"/>
      <c r="B97" s="242"/>
      <c r="C97" s="242"/>
      <c r="D97" s="242"/>
      <c r="E97" s="242"/>
      <c r="F97" s="242"/>
      <c r="G97" s="233"/>
      <c r="H97" s="232"/>
      <c r="I97" s="232"/>
      <c r="J97" s="233"/>
      <c r="K97" s="242"/>
      <c r="L97" s="219"/>
      <c r="M97" s="242"/>
      <c r="N97" s="240"/>
      <c r="O97" s="235"/>
      <c r="P97" s="235"/>
      <c r="Q97" s="240"/>
      <c r="R97" s="245"/>
      <c r="S97" s="255"/>
      <c r="T97" s="245"/>
      <c r="U97" s="255"/>
      <c r="V97" s="245"/>
      <c r="W97" s="245"/>
      <c r="X97" s="245"/>
      <c r="Y97" s="245"/>
      <c r="Z97" s="245"/>
      <c r="AA97" s="245"/>
      <c r="AB97" s="245"/>
      <c r="AC97" s="245"/>
    </row>
    <row r="98" spans="1:32" ht="17.25" customHeight="1">
      <c r="A98" s="241"/>
      <c r="B98" s="313"/>
      <c r="C98" s="313"/>
      <c r="D98" s="313"/>
      <c r="E98" s="313"/>
      <c r="F98" s="313"/>
      <c r="G98" s="314"/>
      <c r="H98" s="315"/>
      <c r="I98" s="315"/>
      <c r="J98" s="314"/>
      <c r="K98" s="313"/>
      <c r="L98" s="328"/>
      <c r="M98" s="313"/>
      <c r="N98" s="329"/>
      <c r="O98" s="330"/>
      <c r="P98" s="330"/>
      <c r="Q98" s="329"/>
      <c r="R98" s="257"/>
      <c r="S98" s="464" t="s">
        <v>259</v>
      </c>
      <c r="T98" s="464"/>
      <c r="U98" s="464"/>
      <c r="W98" s="456">
        <f>W80+W83+W92+W86+W89</f>
        <v>20000000</v>
      </c>
      <c r="Y98" s="456">
        <f>Y80+Y83+Y92+Y86+Y89</f>
        <v>0</v>
      </c>
      <c r="AA98" s="456">
        <v>0</v>
      </c>
      <c r="AC98" s="454" t="s">
        <v>242</v>
      </c>
      <c r="AD98" s="213"/>
      <c r="AE98" s="352">
        <f>AE80+AE89</f>
        <v>20000000</v>
      </c>
      <c r="AF98" s="205"/>
    </row>
    <row r="99" spans="1:32" ht="17.25" customHeight="1" thickBot="1">
      <c r="A99" s="241"/>
      <c r="B99" s="313"/>
      <c r="C99" s="313"/>
      <c r="D99" s="313"/>
      <c r="E99" s="313"/>
      <c r="F99" s="313"/>
      <c r="G99" s="314"/>
      <c r="H99" s="315"/>
      <c r="I99" s="315"/>
      <c r="J99" s="314"/>
      <c r="K99" s="313"/>
      <c r="L99" s="328"/>
      <c r="M99" s="313"/>
      <c r="N99" s="329"/>
      <c r="O99" s="330"/>
      <c r="P99" s="330"/>
      <c r="Q99" s="329"/>
      <c r="R99" s="245"/>
      <c r="S99" s="465"/>
      <c r="T99" s="465"/>
      <c r="U99" s="465"/>
      <c r="W99" s="457"/>
      <c r="Y99" s="457"/>
      <c r="AA99" s="457"/>
      <c r="AC99" s="455"/>
      <c r="AD99" s="213"/>
      <c r="AE99" s="353" t="s">
        <v>242</v>
      </c>
      <c r="AF99" s="205"/>
    </row>
    <row r="100" spans="1:29" ht="17.25" customHeight="1">
      <c r="A100" s="241"/>
      <c r="B100" s="242"/>
      <c r="C100" s="242"/>
      <c r="D100" s="242"/>
      <c r="E100" s="242"/>
      <c r="F100" s="242"/>
      <c r="G100" s="233"/>
      <c r="H100" s="232"/>
      <c r="I100" s="232"/>
      <c r="J100" s="233"/>
      <c r="K100" s="242"/>
      <c r="L100" s="219"/>
      <c r="M100" s="242"/>
      <c r="N100" s="240"/>
      <c r="O100" s="235"/>
      <c r="P100" s="235"/>
      <c r="Q100" s="240"/>
      <c r="R100" s="245"/>
      <c r="S100" s="243"/>
      <c r="T100" s="245"/>
      <c r="U100" s="243"/>
      <c r="V100" s="245"/>
      <c r="W100" s="213"/>
      <c r="Y100" s="245"/>
      <c r="AA100" s="245"/>
      <c r="AC100" s="245"/>
    </row>
    <row r="101" spans="1:31" ht="14.25" customHeight="1">
      <c r="A101" s="241"/>
      <c r="B101" s="354"/>
      <c r="C101" s="354"/>
      <c r="D101" s="354"/>
      <c r="E101" s="354"/>
      <c r="F101" s="354"/>
      <c r="G101" s="355"/>
      <c r="H101" s="356"/>
      <c r="I101" s="356"/>
      <c r="J101" s="355"/>
      <c r="K101" s="354"/>
      <c r="L101" s="357"/>
      <c r="M101" s="354"/>
      <c r="N101" s="358"/>
      <c r="O101" s="359"/>
      <c r="P101" s="359"/>
      <c r="Q101" s="358"/>
      <c r="R101" s="360"/>
      <c r="S101" s="361"/>
      <c r="T101" s="360"/>
      <c r="U101" s="361"/>
      <c r="V101" s="360"/>
      <c r="W101" s="360"/>
      <c r="X101" s="360"/>
      <c r="Y101" s="360"/>
      <c r="Z101" s="360"/>
      <c r="AA101" s="360"/>
      <c r="AB101" s="360"/>
      <c r="AC101" s="360"/>
      <c r="AD101" s="362"/>
      <c r="AE101" s="362"/>
    </row>
    <row r="102" spans="1:31" ht="14.25" customHeight="1">
      <c r="A102" s="241"/>
      <c r="B102" s="342"/>
      <c r="C102" s="342"/>
      <c r="D102" s="342"/>
      <c r="E102" s="342"/>
      <c r="F102" s="342"/>
      <c r="G102" s="343"/>
      <c r="H102" s="344"/>
      <c r="I102" s="344"/>
      <c r="J102" s="343"/>
      <c r="K102" s="342"/>
      <c r="L102" s="345"/>
      <c r="M102" s="342"/>
      <c r="N102" s="346"/>
      <c r="O102" s="347"/>
      <c r="P102" s="347"/>
      <c r="Q102" s="346"/>
      <c r="R102" s="365"/>
      <c r="S102" s="372"/>
      <c r="T102" s="365"/>
      <c r="U102" s="372"/>
      <c r="V102" s="365"/>
      <c r="W102" s="365"/>
      <c r="X102" s="365"/>
      <c r="Y102" s="365"/>
      <c r="Z102" s="365"/>
      <c r="AA102" s="365"/>
      <c r="AB102" s="365"/>
      <c r="AC102" s="365"/>
      <c r="AD102" s="216"/>
      <c r="AE102" s="216"/>
    </row>
    <row r="103" spans="1:32" ht="17.25" customHeight="1">
      <c r="A103" s="228"/>
      <c r="B103" s="229">
        <v>38</v>
      </c>
      <c r="C103" s="230">
        <v>4</v>
      </c>
      <c r="D103" s="230">
        <v>9</v>
      </c>
      <c r="E103" s="230">
        <v>2</v>
      </c>
      <c r="F103" s="230"/>
      <c r="G103" s="231">
        <v>9</v>
      </c>
      <c r="H103" s="232">
        <v>8</v>
      </c>
      <c r="I103" s="232">
        <v>8</v>
      </c>
      <c r="J103" s="233">
        <v>0</v>
      </c>
      <c r="K103" s="230"/>
      <c r="L103" s="219">
        <v>2</v>
      </c>
      <c r="M103" s="230"/>
      <c r="N103" s="234">
        <v>6</v>
      </c>
      <c r="O103" s="235">
        <v>1</v>
      </c>
      <c r="P103" s="235">
        <v>2</v>
      </c>
      <c r="Q103" s="234">
        <v>1</v>
      </c>
      <c r="R103" s="236"/>
      <c r="S103" s="247"/>
      <c r="T103" s="236"/>
      <c r="U103" s="238" t="s">
        <v>124</v>
      </c>
      <c r="V103" s="236"/>
      <c r="W103" s="323">
        <v>850000</v>
      </c>
      <c r="X103" s="236"/>
      <c r="Y103" s="323">
        <v>0</v>
      </c>
      <c r="Z103" s="236"/>
      <c r="AA103" s="323">
        <v>0</v>
      </c>
      <c r="AB103" s="236"/>
      <c r="AC103" s="323">
        <v>0</v>
      </c>
      <c r="AD103" s="236"/>
      <c r="AE103" s="323">
        <f aca="true" t="shared" si="1" ref="AE103:AE112">SUM(W103:AD103)</f>
        <v>850000</v>
      </c>
      <c r="AF103" s="205"/>
    </row>
    <row r="104" spans="1:32" ht="17.25" customHeight="1">
      <c r="A104" s="256"/>
      <c r="B104" s="273"/>
      <c r="C104" s="273"/>
      <c r="D104" s="273"/>
      <c r="E104" s="273"/>
      <c r="F104" s="273"/>
      <c r="G104" s="274"/>
      <c r="H104" s="275"/>
      <c r="I104" s="275"/>
      <c r="J104" s="274"/>
      <c r="K104" s="273"/>
      <c r="L104" s="276"/>
      <c r="M104" s="273"/>
      <c r="N104" s="234"/>
      <c r="O104" s="235"/>
      <c r="P104" s="235"/>
      <c r="Q104" s="234">
        <v>2</v>
      </c>
      <c r="R104" s="236"/>
      <c r="S104" s="247"/>
      <c r="T104" s="236"/>
      <c r="U104" s="238" t="s">
        <v>44</v>
      </c>
      <c r="V104" s="236"/>
      <c r="W104" s="324">
        <v>500000</v>
      </c>
      <c r="X104" s="236"/>
      <c r="Y104" s="324">
        <v>0</v>
      </c>
      <c r="Z104" s="236"/>
      <c r="AA104" s="324">
        <v>0</v>
      </c>
      <c r="AB104" s="236"/>
      <c r="AC104" s="324">
        <v>0</v>
      </c>
      <c r="AD104" s="236"/>
      <c r="AE104" s="324">
        <f t="shared" si="1"/>
        <v>500000</v>
      </c>
      <c r="AF104" s="205"/>
    </row>
    <row r="105" spans="1:32" ht="17.25" customHeight="1">
      <c r="A105" s="228"/>
      <c r="B105" s="277"/>
      <c r="C105" s="277"/>
      <c r="D105" s="277"/>
      <c r="E105" s="277"/>
      <c r="F105" s="277"/>
      <c r="G105" s="265"/>
      <c r="H105" s="266"/>
      <c r="I105" s="266"/>
      <c r="J105" s="265"/>
      <c r="K105" s="277"/>
      <c r="L105" s="267"/>
      <c r="M105" s="277"/>
      <c r="N105" s="234"/>
      <c r="O105" s="235"/>
      <c r="P105" s="235"/>
      <c r="Q105" s="234">
        <v>3</v>
      </c>
      <c r="R105" s="236"/>
      <c r="S105" s="247"/>
      <c r="T105" s="236"/>
      <c r="U105" s="238" t="s">
        <v>45</v>
      </c>
      <c r="V105" s="236"/>
      <c r="W105" s="324">
        <v>850000</v>
      </c>
      <c r="X105" s="236"/>
      <c r="Y105" s="324">
        <v>0</v>
      </c>
      <c r="Z105" s="236"/>
      <c r="AA105" s="324">
        <v>0</v>
      </c>
      <c r="AB105" s="236"/>
      <c r="AC105" s="324">
        <v>0</v>
      </c>
      <c r="AD105" s="236"/>
      <c r="AE105" s="324">
        <f t="shared" si="1"/>
        <v>850000</v>
      </c>
      <c r="AF105" s="205"/>
    </row>
    <row r="106" spans="1:32" ht="17.25" customHeight="1">
      <c r="A106" s="228"/>
      <c r="B106" s="277"/>
      <c r="C106" s="277"/>
      <c r="D106" s="277"/>
      <c r="E106" s="277"/>
      <c r="F106" s="277"/>
      <c r="G106" s="265"/>
      <c r="H106" s="266"/>
      <c r="I106" s="266"/>
      <c r="J106" s="265"/>
      <c r="K106" s="277"/>
      <c r="L106" s="267"/>
      <c r="M106" s="277"/>
      <c r="N106" s="234"/>
      <c r="O106" s="235"/>
      <c r="P106" s="235"/>
      <c r="Q106" s="234">
        <v>4</v>
      </c>
      <c r="R106" s="236"/>
      <c r="S106" s="247"/>
      <c r="T106" s="236"/>
      <c r="U106" s="238" t="s">
        <v>125</v>
      </c>
      <c r="V106" s="236"/>
      <c r="W106" s="324">
        <v>750000</v>
      </c>
      <c r="X106" s="236"/>
      <c r="Y106" s="324">
        <v>0</v>
      </c>
      <c r="Z106" s="236"/>
      <c r="AA106" s="324">
        <v>0</v>
      </c>
      <c r="AB106" s="236"/>
      <c r="AC106" s="324">
        <v>0</v>
      </c>
      <c r="AD106" s="236"/>
      <c r="AE106" s="324">
        <f t="shared" si="1"/>
        <v>750000</v>
      </c>
      <c r="AF106" s="205"/>
    </row>
    <row r="107" spans="1:32" ht="17.25" customHeight="1">
      <c r="A107" s="228"/>
      <c r="B107" s="277"/>
      <c r="C107" s="277"/>
      <c r="D107" s="277"/>
      <c r="E107" s="277"/>
      <c r="F107" s="277"/>
      <c r="G107" s="265"/>
      <c r="H107" s="266"/>
      <c r="I107" s="266"/>
      <c r="J107" s="265"/>
      <c r="K107" s="277"/>
      <c r="L107" s="267"/>
      <c r="M107" s="277"/>
      <c r="N107" s="234"/>
      <c r="O107" s="235">
        <v>2</v>
      </c>
      <c r="P107" s="235">
        <v>1</v>
      </c>
      <c r="Q107" s="234">
        <v>1</v>
      </c>
      <c r="R107" s="236"/>
      <c r="S107" s="247"/>
      <c r="T107" s="236"/>
      <c r="U107" s="238" t="s">
        <v>39</v>
      </c>
      <c r="V107" s="236"/>
      <c r="W107" s="324">
        <v>100000</v>
      </c>
      <c r="X107" s="236"/>
      <c r="Y107" s="324">
        <v>0</v>
      </c>
      <c r="Z107" s="236"/>
      <c r="AA107" s="324">
        <v>0</v>
      </c>
      <c r="AB107" s="236"/>
      <c r="AC107" s="324">
        <v>0</v>
      </c>
      <c r="AD107" s="236"/>
      <c r="AE107" s="324">
        <f t="shared" si="1"/>
        <v>100000</v>
      </c>
      <c r="AF107" s="205"/>
    </row>
    <row r="108" spans="1:32" ht="17.25" customHeight="1">
      <c r="A108" s="228"/>
      <c r="B108" s="277"/>
      <c r="C108" s="277"/>
      <c r="D108" s="277"/>
      <c r="E108" s="277"/>
      <c r="F108" s="277"/>
      <c r="G108" s="265"/>
      <c r="H108" s="266"/>
      <c r="I108" s="266"/>
      <c r="J108" s="265"/>
      <c r="K108" s="277"/>
      <c r="L108" s="267"/>
      <c r="M108" s="277"/>
      <c r="N108" s="234"/>
      <c r="O108" s="235"/>
      <c r="P108" s="235"/>
      <c r="Q108" s="234">
        <v>90</v>
      </c>
      <c r="R108" s="236"/>
      <c r="S108" s="247"/>
      <c r="T108" s="236"/>
      <c r="U108" s="238" t="s">
        <v>79</v>
      </c>
      <c r="V108" s="236"/>
      <c r="W108" s="324">
        <v>100000</v>
      </c>
      <c r="X108" s="236"/>
      <c r="Y108" s="324">
        <v>0</v>
      </c>
      <c r="Z108" s="236"/>
      <c r="AA108" s="324">
        <v>0</v>
      </c>
      <c r="AB108" s="236"/>
      <c r="AC108" s="324">
        <v>0</v>
      </c>
      <c r="AD108" s="236"/>
      <c r="AE108" s="324">
        <f t="shared" si="1"/>
        <v>100000</v>
      </c>
      <c r="AF108" s="205"/>
    </row>
    <row r="109" spans="1:32" ht="17.25" customHeight="1">
      <c r="A109" s="228"/>
      <c r="B109" s="277"/>
      <c r="C109" s="277"/>
      <c r="D109" s="277"/>
      <c r="E109" s="277"/>
      <c r="F109" s="277"/>
      <c r="G109" s="265"/>
      <c r="H109" s="266"/>
      <c r="I109" s="266"/>
      <c r="J109" s="265"/>
      <c r="K109" s="277"/>
      <c r="L109" s="267"/>
      <c r="M109" s="277"/>
      <c r="N109" s="234"/>
      <c r="O109" s="235"/>
      <c r="P109" s="235">
        <v>7</v>
      </c>
      <c r="Q109" s="234">
        <v>1</v>
      </c>
      <c r="R109" s="236"/>
      <c r="S109" s="247"/>
      <c r="T109" s="236"/>
      <c r="U109" s="238" t="s">
        <v>126</v>
      </c>
      <c r="V109" s="236"/>
      <c r="W109" s="324">
        <v>400000</v>
      </c>
      <c r="X109" s="236"/>
      <c r="Y109" s="324">
        <v>0</v>
      </c>
      <c r="Z109" s="236"/>
      <c r="AA109" s="324">
        <v>0</v>
      </c>
      <c r="AB109" s="236"/>
      <c r="AC109" s="324">
        <v>0</v>
      </c>
      <c r="AD109" s="236"/>
      <c r="AE109" s="324">
        <f t="shared" si="1"/>
        <v>400000</v>
      </c>
      <c r="AF109" s="205"/>
    </row>
    <row r="110" spans="1:32" ht="17.25" customHeight="1">
      <c r="A110" s="228"/>
      <c r="B110" s="277"/>
      <c r="C110" s="277"/>
      <c r="D110" s="277"/>
      <c r="E110" s="277"/>
      <c r="F110" s="277"/>
      <c r="G110" s="265"/>
      <c r="H110" s="266"/>
      <c r="I110" s="266"/>
      <c r="J110" s="265"/>
      <c r="K110" s="277"/>
      <c r="L110" s="267"/>
      <c r="M110" s="277"/>
      <c r="N110" s="234"/>
      <c r="O110" s="235">
        <v>3</v>
      </c>
      <c r="P110" s="235">
        <v>1</v>
      </c>
      <c r="Q110" s="234">
        <v>1</v>
      </c>
      <c r="R110" s="236"/>
      <c r="S110" s="247"/>
      <c r="T110" s="236"/>
      <c r="U110" s="238" t="s">
        <v>127</v>
      </c>
      <c r="V110" s="236"/>
      <c r="W110" s="324">
        <v>250000</v>
      </c>
      <c r="X110" s="236"/>
      <c r="Y110" s="324">
        <v>0</v>
      </c>
      <c r="Z110" s="236"/>
      <c r="AA110" s="324">
        <v>0</v>
      </c>
      <c r="AB110" s="236"/>
      <c r="AC110" s="324">
        <v>0</v>
      </c>
      <c r="AD110" s="236"/>
      <c r="AE110" s="324">
        <f t="shared" si="1"/>
        <v>250000</v>
      </c>
      <c r="AF110" s="205"/>
    </row>
    <row r="111" spans="1:32" ht="17.25" customHeight="1">
      <c r="A111" s="228"/>
      <c r="B111" s="277"/>
      <c r="C111" s="277"/>
      <c r="D111" s="277"/>
      <c r="E111" s="277"/>
      <c r="F111" s="277"/>
      <c r="G111" s="265"/>
      <c r="H111" s="266"/>
      <c r="I111" s="266"/>
      <c r="J111" s="265"/>
      <c r="K111" s="277"/>
      <c r="L111" s="267"/>
      <c r="M111" s="277"/>
      <c r="N111" s="234"/>
      <c r="O111" s="235">
        <v>5</v>
      </c>
      <c r="P111" s="235">
        <v>7</v>
      </c>
      <c r="Q111" s="234">
        <v>2</v>
      </c>
      <c r="R111" s="236"/>
      <c r="S111" s="247"/>
      <c r="T111" s="236"/>
      <c r="U111" s="238" t="s">
        <v>66</v>
      </c>
      <c r="V111" s="236"/>
      <c r="W111" s="324">
        <v>3810000</v>
      </c>
      <c r="X111" s="236"/>
      <c r="Y111" s="324">
        <v>0</v>
      </c>
      <c r="Z111" s="236"/>
      <c r="AA111" s="324">
        <v>0</v>
      </c>
      <c r="AB111" s="236"/>
      <c r="AC111" s="324">
        <v>0</v>
      </c>
      <c r="AD111" s="236"/>
      <c r="AE111" s="324">
        <f t="shared" si="1"/>
        <v>3810000</v>
      </c>
      <c r="AF111" s="205"/>
    </row>
    <row r="112" spans="1:32" ht="17.25" customHeight="1">
      <c r="A112" s="228"/>
      <c r="B112" s="277"/>
      <c r="C112" s="277"/>
      <c r="D112" s="277"/>
      <c r="E112" s="277"/>
      <c r="F112" s="277"/>
      <c r="G112" s="265"/>
      <c r="H112" s="266"/>
      <c r="I112" s="266"/>
      <c r="J112" s="265"/>
      <c r="K112" s="277"/>
      <c r="L112" s="267"/>
      <c r="M112" s="277"/>
      <c r="N112" s="234"/>
      <c r="O112" s="235">
        <v>9</v>
      </c>
      <c r="P112" s="235">
        <v>2</v>
      </c>
      <c r="Q112" s="234">
        <v>3</v>
      </c>
      <c r="R112" s="236"/>
      <c r="S112" s="247"/>
      <c r="T112" s="236"/>
      <c r="U112" s="238" t="s">
        <v>78</v>
      </c>
      <c r="V112" s="236"/>
      <c r="W112" s="324">
        <v>600000</v>
      </c>
      <c r="X112" s="236"/>
      <c r="Y112" s="324">
        <v>0</v>
      </c>
      <c r="Z112" s="236"/>
      <c r="AA112" s="324">
        <v>0</v>
      </c>
      <c r="AB112" s="236"/>
      <c r="AC112" s="324">
        <v>0</v>
      </c>
      <c r="AD112" s="236"/>
      <c r="AE112" s="324">
        <f t="shared" si="1"/>
        <v>600000</v>
      </c>
      <c r="AF112" s="205"/>
    </row>
    <row r="113" spans="1:32" ht="17.25" customHeight="1">
      <c r="A113" s="228"/>
      <c r="B113" s="277"/>
      <c r="C113" s="277"/>
      <c r="D113" s="277"/>
      <c r="E113" s="277"/>
      <c r="F113" s="277"/>
      <c r="G113" s="265"/>
      <c r="H113" s="266"/>
      <c r="I113" s="266"/>
      <c r="J113" s="265"/>
      <c r="K113" s="277"/>
      <c r="L113" s="267"/>
      <c r="M113" s="277"/>
      <c r="N113" s="234"/>
      <c r="O113" s="235"/>
      <c r="P113" s="235"/>
      <c r="Q113" s="234"/>
      <c r="R113" s="236"/>
      <c r="S113" s="247"/>
      <c r="T113" s="236"/>
      <c r="U113" s="238"/>
      <c r="V113" s="236"/>
      <c r="W113" s="324"/>
      <c r="X113" s="236"/>
      <c r="Y113" s="324"/>
      <c r="Z113" s="236"/>
      <c r="AA113" s="324"/>
      <c r="AB113" s="236"/>
      <c r="AC113" s="324"/>
      <c r="AD113" s="236"/>
      <c r="AE113" s="324"/>
      <c r="AF113" s="205"/>
    </row>
    <row r="114" spans="1:32" ht="17.25" customHeight="1">
      <c r="A114" s="228"/>
      <c r="B114" s="229">
        <v>38</v>
      </c>
      <c r="C114" s="230">
        <v>4</v>
      </c>
      <c r="D114" s="230">
        <v>9</v>
      </c>
      <c r="E114" s="230">
        <v>2</v>
      </c>
      <c r="F114" s="230"/>
      <c r="G114" s="231">
        <v>9</v>
      </c>
      <c r="H114" s="232">
        <v>8</v>
      </c>
      <c r="I114" s="232">
        <v>8</v>
      </c>
      <c r="J114" s="233">
        <v>1</v>
      </c>
      <c r="K114" s="230"/>
      <c r="L114" s="219">
        <v>2</v>
      </c>
      <c r="M114" s="230"/>
      <c r="N114" s="234">
        <v>6</v>
      </c>
      <c r="O114" s="235">
        <v>1</v>
      </c>
      <c r="P114" s="235">
        <v>2</v>
      </c>
      <c r="Q114" s="234">
        <v>1</v>
      </c>
      <c r="R114" s="236"/>
      <c r="S114" s="247"/>
      <c r="T114" s="236"/>
      <c r="U114" s="238" t="s">
        <v>76</v>
      </c>
      <c r="V114" s="236"/>
      <c r="W114" s="324"/>
      <c r="X114" s="236"/>
      <c r="Y114" s="324">
        <v>2680000</v>
      </c>
      <c r="Z114" s="236"/>
      <c r="AA114" s="324"/>
      <c r="AB114" s="236"/>
      <c r="AC114" s="324"/>
      <c r="AD114" s="236"/>
      <c r="AE114" s="324">
        <f aca="true" t="shared" si="2" ref="AE114:AE121">SUM(W114:AD114)</f>
        <v>2680000</v>
      </c>
      <c r="AF114" s="205"/>
    </row>
    <row r="115" spans="1:32" ht="17.25" customHeight="1">
      <c r="A115" s="228"/>
      <c r="B115" s="229"/>
      <c r="C115" s="230"/>
      <c r="D115" s="230"/>
      <c r="E115" s="230"/>
      <c r="F115" s="230"/>
      <c r="G115" s="231"/>
      <c r="H115" s="232"/>
      <c r="I115" s="232"/>
      <c r="J115" s="233"/>
      <c r="K115" s="230"/>
      <c r="L115" s="219"/>
      <c r="M115" s="230"/>
      <c r="N115" s="234"/>
      <c r="O115" s="235"/>
      <c r="P115" s="235"/>
      <c r="Q115" s="234">
        <v>2</v>
      </c>
      <c r="R115" s="236"/>
      <c r="S115" s="247"/>
      <c r="T115" s="236"/>
      <c r="U115" s="238" t="s">
        <v>44</v>
      </c>
      <c r="V115" s="236"/>
      <c r="W115" s="324"/>
      <c r="X115" s="236"/>
      <c r="Y115" s="324">
        <v>5000000</v>
      </c>
      <c r="Z115" s="236"/>
      <c r="AA115" s="324"/>
      <c r="AB115" s="236"/>
      <c r="AC115" s="324"/>
      <c r="AD115" s="236"/>
      <c r="AE115" s="324">
        <f t="shared" si="2"/>
        <v>5000000</v>
      </c>
      <c r="AF115" s="205"/>
    </row>
    <row r="116" spans="1:32" ht="17.25" customHeight="1">
      <c r="A116" s="256"/>
      <c r="B116" s="273"/>
      <c r="C116" s="273"/>
      <c r="D116" s="273"/>
      <c r="E116" s="273"/>
      <c r="F116" s="273"/>
      <c r="G116" s="274"/>
      <c r="H116" s="275"/>
      <c r="I116" s="275"/>
      <c r="J116" s="274"/>
      <c r="K116" s="273"/>
      <c r="L116" s="276"/>
      <c r="M116" s="273"/>
      <c r="N116" s="234"/>
      <c r="O116" s="235"/>
      <c r="P116" s="235"/>
      <c r="Q116" s="234">
        <v>3</v>
      </c>
      <c r="R116" s="236"/>
      <c r="S116" s="247"/>
      <c r="T116" s="236"/>
      <c r="U116" s="238" t="s">
        <v>45</v>
      </c>
      <c r="V116" s="236"/>
      <c r="W116" s="324"/>
      <c r="X116" s="236"/>
      <c r="Y116" s="324">
        <v>6730000</v>
      </c>
      <c r="Z116" s="236"/>
      <c r="AA116" s="324"/>
      <c r="AB116" s="236"/>
      <c r="AC116" s="324"/>
      <c r="AD116" s="236"/>
      <c r="AE116" s="324">
        <f t="shared" si="2"/>
        <v>6730000</v>
      </c>
      <c r="AF116" s="205"/>
    </row>
    <row r="117" spans="1:32" ht="17.25" customHeight="1">
      <c r="A117" s="228"/>
      <c r="B117" s="277"/>
      <c r="C117" s="277"/>
      <c r="D117" s="277"/>
      <c r="E117" s="277"/>
      <c r="F117" s="277"/>
      <c r="G117" s="265"/>
      <c r="H117" s="266"/>
      <c r="I117" s="266"/>
      <c r="J117" s="265"/>
      <c r="K117" s="277"/>
      <c r="L117" s="267"/>
      <c r="M117" s="277"/>
      <c r="N117" s="234"/>
      <c r="O117" s="235"/>
      <c r="P117" s="235"/>
      <c r="Q117" s="234">
        <v>4</v>
      </c>
      <c r="R117" s="236"/>
      <c r="S117" s="247"/>
      <c r="T117" s="236"/>
      <c r="U117" s="238" t="s">
        <v>77</v>
      </c>
      <c r="V117" s="236"/>
      <c r="W117" s="324"/>
      <c r="X117" s="236"/>
      <c r="Y117" s="324">
        <v>4380000</v>
      </c>
      <c r="Z117" s="236"/>
      <c r="AA117" s="324"/>
      <c r="AB117" s="236"/>
      <c r="AC117" s="324"/>
      <c r="AD117" s="236"/>
      <c r="AE117" s="324">
        <f t="shared" si="2"/>
        <v>4380000</v>
      </c>
      <c r="AF117" s="205"/>
    </row>
    <row r="118" spans="1:32" ht="17.25" customHeight="1">
      <c r="A118" s="228"/>
      <c r="B118" s="277"/>
      <c r="C118" s="277"/>
      <c r="D118" s="277"/>
      <c r="E118" s="277"/>
      <c r="F118" s="277"/>
      <c r="G118" s="265"/>
      <c r="H118" s="266"/>
      <c r="I118" s="266"/>
      <c r="J118" s="265"/>
      <c r="K118" s="277"/>
      <c r="L118" s="267"/>
      <c r="M118" s="277"/>
      <c r="N118" s="234"/>
      <c r="O118" s="235">
        <v>2</v>
      </c>
      <c r="P118" s="235">
        <v>7</v>
      </c>
      <c r="Q118" s="234">
        <v>1</v>
      </c>
      <c r="R118" s="236"/>
      <c r="S118" s="247"/>
      <c r="T118" s="236"/>
      <c r="U118" s="238" t="s">
        <v>126</v>
      </c>
      <c r="V118" s="236"/>
      <c r="W118" s="324"/>
      <c r="X118" s="236"/>
      <c r="Y118" s="324">
        <v>1000000</v>
      </c>
      <c r="Z118" s="236"/>
      <c r="AA118" s="324"/>
      <c r="AB118" s="236"/>
      <c r="AC118" s="324"/>
      <c r="AD118" s="236"/>
      <c r="AE118" s="324">
        <f t="shared" si="2"/>
        <v>1000000</v>
      </c>
      <c r="AF118" s="205"/>
    </row>
    <row r="119" spans="1:32" ht="17.25" customHeight="1">
      <c r="A119" s="228"/>
      <c r="B119" s="277"/>
      <c r="C119" s="277"/>
      <c r="D119" s="277"/>
      <c r="E119" s="277"/>
      <c r="F119" s="277"/>
      <c r="G119" s="265"/>
      <c r="H119" s="266"/>
      <c r="I119" s="266"/>
      <c r="J119" s="265"/>
      <c r="K119" s="277"/>
      <c r="L119" s="267"/>
      <c r="M119" s="277"/>
      <c r="N119" s="234"/>
      <c r="O119" s="235">
        <v>3</v>
      </c>
      <c r="P119" s="235">
        <v>1</v>
      </c>
      <c r="Q119" s="234">
        <v>1</v>
      </c>
      <c r="R119" s="236"/>
      <c r="S119" s="247"/>
      <c r="T119" s="236"/>
      <c r="U119" s="238" t="s">
        <v>67</v>
      </c>
      <c r="V119" s="236"/>
      <c r="W119" s="324"/>
      <c r="X119" s="236"/>
      <c r="Y119" s="324">
        <v>1000000</v>
      </c>
      <c r="Z119" s="236"/>
      <c r="AA119" s="324"/>
      <c r="AB119" s="236"/>
      <c r="AC119" s="324"/>
      <c r="AD119" s="236"/>
      <c r="AE119" s="324">
        <f t="shared" si="2"/>
        <v>1000000</v>
      </c>
      <c r="AF119" s="205"/>
    </row>
    <row r="120" spans="1:32" ht="17.25" customHeight="1" hidden="1">
      <c r="A120" s="228"/>
      <c r="B120" s="277"/>
      <c r="C120" s="277"/>
      <c r="D120" s="277"/>
      <c r="E120" s="277"/>
      <c r="F120" s="277"/>
      <c r="G120" s="265"/>
      <c r="H120" s="266"/>
      <c r="I120" s="266"/>
      <c r="J120" s="265"/>
      <c r="K120" s="277"/>
      <c r="L120" s="267"/>
      <c r="M120" s="277"/>
      <c r="N120" s="234"/>
      <c r="O120" s="235">
        <v>7</v>
      </c>
      <c r="P120" s="235">
        <v>7</v>
      </c>
      <c r="Q120" s="234">
        <v>90</v>
      </c>
      <c r="R120" s="236"/>
      <c r="S120" s="247"/>
      <c r="T120" s="236"/>
      <c r="U120" s="238" t="s">
        <v>128</v>
      </c>
      <c r="V120" s="236"/>
      <c r="W120" s="324"/>
      <c r="X120" s="236"/>
      <c r="Y120" s="324">
        <v>0</v>
      </c>
      <c r="Z120" s="236"/>
      <c r="AA120" s="324"/>
      <c r="AB120" s="236"/>
      <c r="AC120" s="324"/>
      <c r="AD120" s="236"/>
      <c r="AE120" s="324">
        <f t="shared" si="2"/>
        <v>0</v>
      </c>
      <c r="AF120" s="205"/>
    </row>
    <row r="121" spans="1:32" ht="17.25" customHeight="1">
      <c r="A121" s="228"/>
      <c r="B121" s="277"/>
      <c r="C121" s="277"/>
      <c r="D121" s="277"/>
      <c r="E121" s="277"/>
      <c r="F121" s="277"/>
      <c r="G121" s="265"/>
      <c r="H121" s="266"/>
      <c r="I121" s="266"/>
      <c r="J121" s="265"/>
      <c r="K121" s="277"/>
      <c r="L121" s="267"/>
      <c r="M121" s="277"/>
      <c r="N121" s="234"/>
      <c r="O121" s="235">
        <v>9</v>
      </c>
      <c r="P121" s="235">
        <v>2</v>
      </c>
      <c r="Q121" s="234">
        <v>3</v>
      </c>
      <c r="R121" s="236"/>
      <c r="S121" s="247"/>
      <c r="T121" s="236"/>
      <c r="U121" s="238" t="s">
        <v>78</v>
      </c>
      <c r="V121" s="236"/>
      <c r="W121" s="324"/>
      <c r="X121" s="236"/>
      <c r="Y121" s="324">
        <v>600000</v>
      </c>
      <c r="Z121" s="236"/>
      <c r="AA121" s="324"/>
      <c r="AB121" s="236"/>
      <c r="AC121" s="324"/>
      <c r="AD121" s="236"/>
      <c r="AE121" s="324">
        <f t="shared" si="2"/>
        <v>600000</v>
      </c>
      <c r="AF121" s="205"/>
    </row>
    <row r="122" spans="1:32" ht="17.25" customHeight="1">
      <c r="A122" s="228"/>
      <c r="B122" s="277"/>
      <c r="C122" s="277"/>
      <c r="D122" s="277"/>
      <c r="E122" s="277"/>
      <c r="F122" s="277"/>
      <c r="G122" s="265"/>
      <c r="H122" s="266"/>
      <c r="I122" s="266"/>
      <c r="J122" s="265"/>
      <c r="K122" s="277"/>
      <c r="L122" s="267"/>
      <c r="M122" s="277"/>
      <c r="N122" s="234"/>
      <c r="O122" s="235"/>
      <c r="P122" s="235"/>
      <c r="Q122" s="234"/>
      <c r="R122" s="236"/>
      <c r="S122" s="238"/>
      <c r="T122" s="236"/>
      <c r="U122" s="238"/>
      <c r="V122" s="236"/>
      <c r="W122" s="324"/>
      <c r="X122" s="236"/>
      <c r="Y122" s="324"/>
      <c r="Z122" s="236"/>
      <c r="AA122" s="324"/>
      <c r="AB122" s="236"/>
      <c r="AC122" s="324"/>
      <c r="AD122" s="236"/>
      <c r="AE122" s="324"/>
      <c r="AF122" s="205"/>
    </row>
    <row r="123" spans="1:32" ht="17.25" customHeight="1">
      <c r="A123" s="228"/>
      <c r="B123" s="277"/>
      <c r="C123" s="277"/>
      <c r="D123" s="277"/>
      <c r="E123" s="277"/>
      <c r="F123" s="277"/>
      <c r="G123" s="265"/>
      <c r="H123" s="266"/>
      <c r="I123" s="266"/>
      <c r="J123" s="265"/>
      <c r="K123" s="277"/>
      <c r="L123" s="267"/>
      <c r="M123" s="277"/>
      <c r="N123" s="234"/>
      <c r="O123" s="235"/>
      <c r="P123" s="235"/>
      <c r="Q123" s="234"/>
      <c r="R123" s="245"/>
      <c r="S123" s="222" t="s">
        <v>177</v>
      </c>
      <c r="T123" s="245"/>
      <c r="U123" s="255" t="s">
        <v>187</v>
      </c>
      <c r="V123" s="245"/>
      <c r="W123" s="373">
        <v>10000</v>
      </c>
      <c r="X123" s="245"/>
      <c r="Y123" s="373">
        <v>0</v>
      </c>
      <c r="Z123" s="245"/>
      <c r="AA123" s="373">
        <v>0</v>
      </c>
      <c r="AB123" s="245"/>
      <c r="AC123" s="373">
        <v>0</v>
      </c>
      <c r="AD123" s="245"/>
      <c r="AE123" s="373">
        <f aca="true" t="shared" si="3" ref="AE123:AE128">SUM(W123:AD123)</f>
        <v>10000</v>
      </c>
      <c r="AF123" s="205"/>
    </row>
    <row r="124" spans="1:32" ht="17.25" customHeight="1">
      <c r="A124" s="228"/>
      <c r="B124" s="277"/>
      <c r="C124" s="277"/>
      <c r="D124" s="277"/>
      <c r="E124" s="277"/>
      <c r="F124" s="277"/>
      <c r="G124" s="265"/>
      <c r="H124" s="266"/>
      <c r="I124" s="266"/>
      <c r="J124" s="265"/>
      <c r="K124" s="277"/>
      <c r="L124" s="267"/>
      <c r="M124" s="277"/>
      <c r="N124" s="234"/>
      <c r="O124" s="235"/>
      <c r="P124" s="235"/>
      <c r="Q124" s="234"/>
      <c r="R124" s="245"/>
      <c r="S124" s="222" t="s">
        <v>183</v>
      </c>
      <c r="T124" s="245"/>
      <c r="U124" s="255" t="s">
        <v>184</v>
      </c>
      <c r="V124" s="245"/>
      <c r="W124" s="373">
        <v>50000</v>
      </c>
      <c r="X124" s="245"/>
      <c r="Y124" s="373"/>
      <c r="Z124" s="245"/>
      <c r="AA124" s="373"/>
      <c r="AB124" s="245"/>
      <c r="AC124" s="373"/>
      <c r="AD124" s="245"/>
      <c r="AE124" s="373">
        <f t="shared" si="3"/>
        <v>50000</v>
      </c>
      <c r="AF124" s="205"/>
    </row>
    <row r="125" spans="1:32" ht="17.25" customHeight="1">
      <c r="A125" s="228"/>
      <c r="B125" s="277"/>
      <c r="C125" s="277"/>
      <c r="D125" s="277"/>
      <c r="E125" s="277"/>
      <c r="F125" s="277"/>
      <c r="G125" s="265"/>
      <c r="H125" s="266"/>
      <c r="I125" s="266"/>
      <c r="J125" s="265"/>
      <c r="K125" s="277"/>
      <c r="L125" s="267"/>
      <c r="M125" s="277"/>
      <c r="N125" s="234"/>
      <c r="O125" s="235"/>
      <c r="P125" s="235"/>
      <c r="Q125" s="234"/>
      <c r="R125" s="245"/>
      <c r="S125" s="222" t="s">
        <v>100</v>
      </c>
      <c r="T125" s="245"/>
      <c r="U125" s="255" t="s">
        <v>129</v>
      </c>
      <c r="V125" s="245"/>
      <c r="W125" s="373">
        <v>200000</v>
      </c>
      <c r="X125" s="245"/>
      <c r="Y125" s="373">
        <v>0</v>
      </c>
      <c r="Z125" s="245"/>
      <c r="AA125" s="373">
        <v>0</v>
      </c>
      <c r="AB125" s="245"/>
      <c r="AC125" s="373">
        <v>0</v>
      </c>
      <c r="AD125" s="245"/>
      <c r="AE125" s="373">
        <f t="shared" si="3"/>
        <v>200000</v>
      </c>
      <c r="AF125" s="205"/>
    </row>
    <row r="126" spans="1:32" ht="17.25" customHeight="1">
      <c r="A126" s="228"/>
      <c r="B126" s="277"/>
      <c r="C126" s="277"/>
      <c r="D126" s="277"/>
      <c r="E126" s="277"/>
      <c r="F126" s="277"/>
      <c r="G126" s="265"/>
      <c r="H126" s="266"/>
      <c r="I126" s="266"/>
      <c r="J126" s="265"/>
      <c r="K126" s="277"/>
      <c r="L126" s="267"/>
      <c r="M126" s="277"/>
      <c r="N126" s="234"/>
      <c r="O126" s="235"/>
      <c r="P126" s="235"/>
      <c r="Q126" s="234"/>
      <c r="R126" s="245"/>
      <c r="S126" s="222" t="s">
        <v>178</v>
      </c>
      <c r="T126" s="245"/>
      <c r="U126" s="255" t="s">
        <v>131</v>
      </c>
      <c r="V126" s="245"/>
      <c r="W126" s="373">
        <v>3687000</v>
      </c>
      <c r="X126" s="245"/>
      <c r="Y126" s="373">
        <v>0</v>
      </c>
      <c r="Z126" s="245"/>
      <c r="AA126" s="373">
        <v>0</v>
      </c>
      <c r="AB126" s="245"/>
      <c r="AC126" s="373">
        <v>0</v>
      </c>
      <c r="AD126" s="245"/>
      <c r="AE126" s="373">
        <f t="shared" si="3"/>
        <v>3687000</v>
      </c>
      <c r="AF126" s="205"/>
    </row>
    <row r="127" spans="1:32" ht="17.25" customHeight="1">
      <c r="A127" s="228"/>
      <c r="B127" s="277"/>
      <c r="C127" s="277"/>
      <c r="D127" s="277"/>
      <c r="E127" s="277"/>
      <c r="F127" s="277"/>
      <c r="G127" s="265"/>
      <c r="H127" s="266"/>
      <c r="I127" s="266"/>
      <c r="J127" s="265"/>
      <c r="K127" s="277"/>
      <c r="L127" s="267"/>
      <c r="M127" s="277"/>
      <c r="N127" s="234"/>
      <c r="O127" s="235"/>
      <c r="P127" s="235"/>
      <c r="Q127" s="234"/>
      <c r="R127" s="245"/>
      <c r="S127" s="222" t="s">
        <v>231</v>
      </c>
      <c r="T127" s="245"/>
      <c r="U127" s="255" t="s">
        <v>130</v>
      </c>
      <c r="V127" s="245"/>
      <c r="W127" s="373"/>
      <c r="X127" s="245"/>
      <c r="Y127" s="373">
        <v>21390000</v>
      </c>
      <c r="Z127" s="245"/>
      <c r="AA127" s="373"/>
      <c r="AB127" s="245"/>
      <c r="AC127" s="373"/>
      <c r="AD127" s="245"/>
      <c r="AE127" s="373">
        <f t="shared" si="3"/>
        <v>21390000</v>
      </c>
      <c r="AF127" s="205"/>
    </row>
    <row r="128" spans="1:32" ht="17.25" customHeight="1">
      <c r="A128" s="228"/>
      <c r="B128" s="277"/>
      <c r="C128" s="277"/>
      <c r="D128" s="277"/>
      <c r="E128" s="277"/>
      <c r="F128" s="277"/>
      <c r="G128" s="265"/>
      <c r="H128" s="266"/>
      <c r="I128" s="266"/>
      <c r="J128" s="265"/>
      <c r="K128" s="277"/>
      <c r="L128" s="267"/>
      <c r="M128" s="277"/>
      <c r="N128" s="234"/>
      <c r="O128" s="235"/>
      <c r="P128" s="235"/>
      <c r="Q128" s="234"/>
      <c r="R128" s="245"/>
      <c r="S128" s="222" t="s">
        <v>186</v>
      </c>
      <c r="T128" s="245"/>
      <c r="U128" s="255" t="s">
        <v>185</v>
      </c>
      <c r="V128" s="245"/>
      <c r="W128" s="373">
        <v>3000000</v>
      </c>
      <c r="X128" s="245"/>
      <c r="Y128" s="373">
        <v>0</v>
      </c>
      <c r="Z128" s="245"/>
      <c r="AA128" s="373">
        <v>0</v>
      </c>
      <c r="AB128" s="245"/>
      <c r="AC128" s="373">
        <v>0</v>
      </c>
      <c r="AD128" s="245"/>
      <c r="AE128" s="373">
        <f t="shared" si="3"/>
        <v>3000000</v>
      </c>
      <c r="AF128" s="205"/>
    </row>
    <row r="129" spans="1:32" ht="17.25" customHeight="1">
      <c r="A129" s="228"/>
      <c r="B129" s="277"/>
      <c r="C129" s="277"/>
      <c r="D129" s="277"/>
      <c r="E129" s="277"/>
      <c r="F129" s="277"/>
      <c r="G129" s="265"/>
      <c r="H129" s="266"/>
      <c r="I129" s="266"/>
      <c r="J129" s="265"/>
      <c r="K129" s="277"/>
      <c r="L129" s="267"/>
      <c r="M129" s="277"/>
      <c r="N129" s="234"/>
      <c r="O129" s="235"/>
      <c r="P129" s="235"/>
      <c r="Q129" s="234"/>
      <c r="R129" s="245"/>
      <c r="S129" s="222" t="s">
        <v>232</v>
      </c>
      <c r="T129" s="245"/>
      <c r="U129" s="255" t="s">
        <v>234</v>
      </c>
      <c r="V129" s="245"/>
      <c r="W129" s="373">
        <v>1263000</v>
      </c>
      <c r="X129" s="245"/>
      <c r="Y129" s="373">
        <v>0</v>
      </c>
      <c r="Z129" s="245"/>
      <c r="AA129" s="373">
        <v>0</v>
      </c>
      <c r="AB129" s="245"/>
      <c r="AC129" s="373">
        <v>0</v>
      </c>
      <c r="AD129" s="245"/>
      <c r="AE129" s="373">
        <f>SUM(W129:AD129)</f>
        <v>1263000</v>
      </c>
      <c r="AF129" s="205"/>
    </row>
    <row r="130" spans="1:32" ht="17.25" customHeight="1" thickBot="1">
      <c r="A130" s="228"/>
      <c r="B130" s="277"/>
      <c r="C130" s="277"/>
      <c r="D130" s="277"/>
      <c r="E130" s="277"/>
      <c r="F130" s="277"/>
      <c r="G130" s="265"/>
      <c r="H130" s="266"/>
      <c r="I130" s="266"/>
      <c r="J130" s="265"/>
      <c r="K130" s="277"/>
      <c r="L130" s="267"/>
      <c r="M130" s="277"/>
      <c r="N130" s="234"/>
      <c r="O130" s="235"/>
      <c r="P130" s="235"/>
      <c r="Q130" s="234"/>
      <c r="R130" s="245"/>
      <c r="S130" s="255"/>
      <c r="T130" s="245"/>
      <c r="U130" s="255"/>
      <c r="V130" s="245"/>
      <c r="W130" s="213"/>
      <c r="Y130" s="245"/>
      <c r="AA130" s="245"/>
      <c r="AC130" s="245"/>
      <c r="AD130" s="213"/>
      <c r="AE130" s="278"/>
      <c r="AF130" s="205"/>
    </row>
    <row r="131" spans="1:32" ht="23.25" customHeight="1" thickBot="1">
      <c r="A131" s="228"/>
      <c r="B131" s="277"/>
      <c r="C131" s="277"/>
      <c r="D131" s="277"/>
      <c r="E131" s="277"/>
      <c r="F131" s="277"/>
      <c r="G131" s="265"/>
      <c r="H131" s="266"/>
      <c r="I131" s="266"/>
      <c r="J131" s="265"/>
      <c r="K131" s="277"/>
      <c r="L131" s="267"/>
      <c r="M131" s="277"/>
      <c r="N131" s="234"/>
      <c r="O131" s="235"/>
      <c r="P131" s="235"/>
      <c r="Q131" s="234"/>
      <c r="R131" s="257"/>
      <c r="S131" s="453" t="s">
        <v>261</v>
      </c>
      <c r="T131" s="453"/>
      <c r="U131" s="453"/>
      <c r="V131" s="257"/>
      <c r="W131" s="363">
        <f>SUM(W123:W129)</f>
        <v>8210000</v>
      </c>
      <c r="Y131" s="363">
        <f>SUM(Y123:Y129)</f>
        <v>21390000</v>
      </c>
      <c r="AA131" s="363">
        <f>SUM(AA123:AA129)</f>
        <v>0</v>
      </c>
      <c r="AC131" s="363">
        <f>SUM(AC123:AC129)</f>
        <v>0</v>
      </c>
      <c r="AD131" s="213"/>
      <c r="AE131" s="363">
        <f>SUM(AE123:AE129)</f>
        <v>29600000</v>
      </c>
      <c r="AF131" s="205"/>
    </row>
    <row r="132" spans="1:32" ht="17.25" customHeight="1">
      <c r="A132" s="241"/>
      <c r="B132" s="259"/>
      <c r="C132" s="259"/>
      <c r="D132" s="259"/>
      <c r="E132" s="259"/>
      <c r="F132" s="259"/>
      <c r="G132" s="260"/>
      <c r="H132" s="261"/>
      <c r="I132" s="261"/>
      <c r="J132" s="260"/>
      <c r="K132" s="259"/>
      <c r="L132" s="262"/>
      <c r="M132" s="259"/>
      <c r="N132" s="263"/>
      <c r="O132" s="264"/>
      <c r="P132" s="264"/>
      <c r="Q132" s="263"/>
      <c r="S132" s="243"/>
      <c r="U132" s="243"/>
      <c r="W132" s="213"/>
      <c r="Y132" s="213"/>
      <c r="AA132" s="213"/>
      <c r="AC132" s="213"/>
      <c r="AD132" s="213"/>
      <c r="AE132" s="213"/>
      <c r="AF132" s="205"/>
    </row>
    <row r="133" spans="1:31" ht="14.25" customHeight="1">
      <c r="A133" s="241"/>
      <c r="B133" s="354"/>
      <c r="C133" s="354"/>
      <c r="D133" s="354"/>
      <c r="E133" s="354"/>
      <c r="F133" s="354"/>
      <c r="G133" s="355"/>
      <c r="H133" s="356"/>
      <c r="I133" s="356"/>
      <c r="J133" s="355"/>
      <c r="K133" s="354"/>
      <c r="L133" s="357"/>
      <c r="M133" s="354"/>
      <c r="N133" s="358"/>
      <c r="O133" s="359"/>
      <c r="P133" s="359"/>
      <c r="Q133" s="358"/>
      <c r="R133" s="360"/>
      <c r="S133" s="361"/>
      <c r="T133" s="360"/>
      <c r="U133" s="361"/>
      <c r="V133" s="360"/>
      <c r="W133" s="360"/>
      <c r="X133" s="360"/>
      <c r="Y133" s="360"/>
      <c r="Z133" s="360"/>
      <c r="AA133" s="360"/>
      <c r="AB133" s="360"/>
      <c r="AC133" s="360"/>
      <c r="AD133" s="362"/>
      <c r="AE133" s="362"/>
    </row>
    <row r="134" spans="1:31" s="205" customFormat="1" ht="14.25" customHeight="1" thickBot="1">
      <c r="A134" s="374"/>
      <c r="B134" s="342"/>
      <c r="C134" s="342"/>
      <c r="D134" s="342"/>
      <c r="E134" s="342"/>
      <c r="F134" s="342"/>
      <c r="G134" s="343"/>
      <c r="H134" s="344"/>
      <c r="I134" s="344"/>
      <c r="J134" s="343"/>
      <c r="K134" s="342"/>
      <c r="L134" s="345"/>
      <c r="M134" s="342"/>
      <c r="N134" s="346"/>
      <c r="O134" s="347"/>
      <c r="P134" s="347"/>
      <c r="Q134" s="346"/>
      <c r="R134" s="365"/>
      <c r="S134" s="375"/>
      <c r="T134" s="376"/>
      <c r="U134" s="375"/>
      <c r="V134" s="365"/>
      <c r="W134" s="376"/>
      <c r="X134" s="365"/>
      <c r="Y134" s="376"/>
      <c r="Z134" s="365"/>
      <c r="AA134" s="376"/>
      <c r="AB134" s="365"/>
      <c r="AC134" s="376"/>
      <c r="AD134" s="216"/>
      <c r="AE134" s="377"/>
    </row>
    <row r="135" spans="1:32" ht="36" customHeight="1" thickBot="1">
      <c r="A135" s="241"/>
      <c r="B135" s="259"/>
      <c r="C135" s="259"/>
      <c r="D135" s="259"/>
      <c r="E135" s="259"/>
      <c r="F135" s="259"/>
      <c r="G135" s="260"/>
      <c r="H135" s="261"/>
      <c r="I135" s="261"/>
      <c r="J135" s="260"/>
      <c r="K135" s="259"/>
      <c r="L135" s="262"/>
      <c r="M135" s="259"/>
      <c r="N135" s="263"/>
      <c r="O135" s="264"/>
      <c r="P135" s="264"/>
      <c r="Q135" s="263"/>
      <c r="R135" s="257"/>
      <c r="S135" s="378"/>
      <c r="T135" s="379"/>
      <c r="U135" s="380" t="s">
        <v>262</v>
      </c>
      <c r="V135" s="257"/>
      <c r="W135" s="365"/>
      <c r="X135" s="365"/>
      <c r="Y135" s="365"/>
      <c r="Z135" s="365"/>
      <c r="AA135" s="365"/>
      <c r="AB135" s="365"/>
      <c r="AC135" s="365"/>
      <c r="AD135" s="213"/>
      <c r="AE135" s="381" t="s">
        <v>263</v>
      </c>
      <c r="AF135" s="205"/>
    </row>
    <row r="136" spans="1:32" ht="17.25" customHeight="1">
      <c r="A136" s="241"/>
      <c r="B136" s="259"/>
      <c r="C136" s="259"/>
      <c r="D136" s="259"/>
      <c r="E136" s="259"/>
      <c r="F136" s="259"/>
      <c r="G136" s="260"/>
      <c r="H136" s="261"/>
      <c r="I136" s="261"/>
      <c r="J136" s="260"/>
      <c r="K136" s="259"/>
      <c r="L136" s="262"/>
      <c r="M136" s="259"/>
      <c r="N136" s="263"/>
      <c r="O136" s="264"/>
      <c r="P136" s="264"/>
      <c r="Q136" s="263"/>
      <c r="S136" s="243"/>
      <c r="U136" s="279" t="s">
        <v>113</v>
      </c>
      <c r="W136" s="213"/>
      <c r="Y136" s="213"/>
      <c r="AA136" s="213"/>
      <c r="AC136" s="213"/>
      <c r="AD136" s="213"/>
      <c r="AE136" s="213">
        <f>W60+W68+W75+W98+W131</f>
        <v>45130000</v>
      </c>
      <c r="AF136" s="205"/>
    </row>
    <row r="137" spans="1:32" ht="17.25" customHeight="1">
      <c r="A137" s="241"/>
      <c r="B137" s="259"/>
      <c r="C137" s="259"/>
      <c r="D137" s="259"/>
      <c r="E137" s="259"/>
      <c r="F137" s="259"/>
      <c r="G137" s="260"/>
      <c r="H137" s="261"/>
      <c r="I137" s="261"/>
      <c r="J137" s="260"/>
      <c r="K137" s="259"/>
      <c r="L137" s="262"/>
      <c r="M137" s="259"/>
      <c r="N137" s="263"/>
      <c r="O137" s="264"/>
      <c r="P137" s="264"/>
      <c r="Q137" s="263"/>
      <c r="S137" s="243"/>
      <c r="U137" s="279" t="s">
        <v>27</v>
      </c>
      <c r="W137" s="213"/>
      <c r="Y137" s="213"/>
      <c r="AA137" s="213"/>
      <c r="AC137" s="213"/>
      <c r="AD137" s="213"/>
      <c r="AE137" s="213">
        <v>0</v>
      </c>
      <c r="AF137" s="205"/>
    </row>
    <row r="138" spans="1:32" ht="17.25" customHeight="1">
      <c r="A138" s="241"/>
      <c r="B138" s="259"/>
      <c r="C138" s="259"/>
      <c r="D138" s="259"/>
      <c r="E138" s="259"/>
      <c r="F138" s="259"/>
      <c r="G138" s="260"/>
      <c r="H138" s="261"/>
      <c r="I138" s="261"/>
      <c r="J138" s="260"/>
      <c r="K138" s="259"/>
      <c r="L138" s="262"/>
      <c r="M138" s="259"/>
      <c r="N138" s="263"/>
      <c r="O138" s="264"/>
      <c r="P138" s="264"/>
      <c r="Q138" s="263"/>
      <c r="S138" s="243"/>
      <c r="U138" s="279" t="s">
        <v>264</v>
      </c>
      <c r="W138" s="213"/>
      <c r="Y138" s="213"/>
      <c r="AA138" s="213"/>
      <c r="AC138" s="213"/>
      <c r="AD138" s="213"/>
      <c r="AE138" s="213">
        <f>Y60+Y68+Y75+Y98</f>
        <v>4610000</v>
      </c>
      <c r="AF138" s="205"/>
    </row>
    <row r="139" spans="1:32" ht="17.25" customHeight="1">
      <c r="A139" s="241"/>
      <c r="B139" s="259"/>
      <c r="C139" s="259"/>
      <c r="D139" s="259"/>
      <c r="E139" s="259"/>
      <c r="F139" s="259"/>
      <c r="G139" s="260"/>
      <c r="H139" s="261"/>
      <c r="I139" s="261"/>
      <c r="J139" s="260"/>
      <c r="K139" s="259"/>
      <c r="L139" s="262"/>
      <c r="M139" s="259"/>
      <c r="N139" s="263"/>
      <c r="O139" s="264"/>
      <c r="P139" s="264"/>
      <c r="Q139" s="263"/>
      <c r="S139" s="243"/>
      <c r="U139" s="279" t="s">
        <v>85</v>
      </c>
      <c r="W139" s="213"/>
      <c r="Y139" s="213"/>
      <c r="AA139" s="213"/>
      <c r="AC139" s="213"/>
      <c r="AD139" s="213"/>
      <c r="AE139" s="213">
        <f>AA60</f>
        <v>1500000</v>
      </c>
      <c r="AF139" s="205"/>
    </row>
    <row r="140" spans="1:32" ht="17.25" customHeight="1">
      <c r="A140" s="241"/>
      <c r="B140" s="259"/>
      <c r="C140" s="259"/>
      <c r="D140" s="259"/>
      <c r="E140" s="259"/>
      <c r="F140" s="259"/>
      <c r="G140" s="260"/>
      <c r="H140" s="261"/>
      <c r="I140" s="261"/>
      <c r="J140" s="260"/>
      <c r="K140" s="259"/>
      <c r="L140" s="262"/>
      <c r="M140" s="259"/>
      <c r="N140" s="263"/>
      <c r="O140" s="264"/>
      <c r="P140" s="264"/>
      <c r="Q140" s="263"/>
      <c r="S140" s="243"/>
      <c r="U140" s="279" t="s">
        <v>88</v>
      </c>
      <c r="W140" s="213"/>
      <c r="Y140" s="213"/>
      <c r="AA140" s="213"/>
      <c r="AC140" s="213"/>
      <c r="AD140" s="213"/>
      <c r="AE140" s="213">
        <v>0</v>
      </c>
      <c r="AF140" s="205"/>
    </row>
    <row r="141" spans="1:32" ht="17.25" customHeight="1">
      <c r="A141" s="241"/>
      <c r="B141" s="259"/>
      <c r="C141" s="259"/>
      <c r="D141" s="259"/>
      <c r="E141" s="259"/>
      <c r="F141" s="259"/>
      <c r="G141" s="260"/>
      <c r="H141" s="261"/>
      <c r="I141" s="261"/>
      <c r="J141" s="260"/>
      <c r="K141" s="259"/>
      <c r="L141" s="262"/>
      <c r="M141" s="259"/>
      <c r="N141" s="263"/>
      <c r="O141" s="264"/>
      <c r="P141" s="264"/>
      <c r="Q141" s="263"/>
      <c r="S141" s="243"/>
      <c r="U141" s="279" t="s">
        <v>163</v>
      </c>
      <c r="W141" s="213"/>
      <c r="Y141" s="213"/>
      <c r="AA141" s="213"/>
      <c r="AC141" s="213"/>
      <c r="AD141" s="213"/>
      <c r="AE141" s="213">
        <f>Y131</f>
        <v>21390000</v>
      </c>
      <c r="AF141" s="205"/>
    </row>
    <row r="142" spans="1:32" ht="17.25" customHeight="1">
      <c r="A142" s="241"/>
      <c r="B142" s="259"/>
      <c r="C142" s="259"/>
      <c r="D142" s="259"/>
      <c r="E142" s="259"/>
      <c r="F142" s="259"/>
      <c r="G142" s="260"/>
      <c r="H142" s="261"/>
      <c r="I142" s="261"/>
      <c r="J142" s="260"/>
      <c r="K142" s="259"/>
      <c r="L142" s="262"/>
      <c r="M142" s="259"/>
      <c r="N142" s="263"/>
      <c r="O142" s="264"/>
      <c r="P142" s="264"/>
      <c r="Q142" s="263"/>
      <c r="S142" s="243"/>
      <c r="U142" s="279" t="s">
        <v>15</v>
      </c>
      <c r="W142" s="213"/>
      <c r="Y142" s="213"/>
      <c r="AA142" s="213"/>
      <c r="AC142" s="213"/>
      <c r="AD142" s="213"/>
      <c r="AE142" s="280" t="s">
        <v>265</v>
      </c>
      <c r="AF142" s="205"/>
    </row>
    <row r="143" spans="1:32" ht="17.25" customHeight="1" thickBot="1">
      <c r="A143" s="241"/>
      <c r="B143" s="259"/>
      <c r="C143" s="259"/>
      <c r="D143" s="259"/>
      <c r="E143" s="259"/>
      <c r="F143" s="259"/>
      <c r="G143" s="260"/>
      <c r="H143" s="261"/>
      <c r="I143" s="261"/>
      <c r="J143" s="260"/>
      <c r="K143" s="259"/>
      <c r="L143" s="262"/>
      <c r="M143" s="259"/>
      <c r="N143" s="263"/>
      <c r="O143" s="264"/>
      <c r="P143" s="264"/>
      <c r="Q143" s="263"/>
      <c r="S143" s="243"/>
      <c r="U143" s="243"/>
      <c r="W143" s="213"/>
      <c r="Y143" s="213"/>
      <c r="AA143" s="213"/>
      <c r="AC143" s="213"/>
      <c r="AD143" s="213"/>
      <c r="AE143" s="213"/>
      <c r="AF143" s="205"/>
    </row>
    <row r="144" spans="1:32" ht="25.5" customHeight="1" thickBot="1">
      <c r="A144" s="241"/>
      <c r="B144" s="259"/>
      <c r="C144" s="259"/>
      <c r="D144" s="259"/>
      <c r="E144" s="259"/>
      <c r="F144" s="259"/>
      <c r="G144" s="260"/>
      <c r="H144" s="261"/>
      <c r="I144" s="261"/>
      <c r="J144" s="260"/>
      <c r="K144" s="259"/>
      <c r="L144" s="262"/>
      <c r="M144" s="259"/>
      <c r="N144" s="263"/>
      <c r="O144" s="264"/>
      <c r="P144" s="264"/>
      <c r="Q144" s="263"/>
      <c r="S144" s="243"/>
      <c r="U144" s="382" t="s">
        <v>20</v>
      </c>
      <c r="W144" s="257"/>
      <c r="X144" s="272"/>
      <c r="Y144" s="257"/>
      <c r="Z144" s="272"/>
      <c r="AA144" s="257"/>
      <c r="AB144" s="272"/>
      <c r="AC144" s="257"/>
      <c r="AD144" s="272"/>
      <c r="AE144" s="383">
        <f>SUM(AE136:AE141)</f>
        <v>72630000</v>
      </c>
      <c r="AF144" s="205"/>
    </row>
    <row r="145" spans="1:30" ht="17.25" customHeight="1">
      <c r="A145" s="241"/>
      <c r="B145" s="259"/>
      <c r="C145" s="259"/>
      <c r="D145" s="259"/>
      <c r="E145" s="259"/>
      <c r="F145" s="259"/>
      <c r="G145" s="260"/>
      <c r="H145" s="261"/>
      <c r="I145" s="261"/>
      <c r="J145" s="260"/>
      <c r="K145" s="259"/>
      <c r="L145" s="262"/>
      <c r="M145" s="259"/>
      <c r="N145" s="263"/>
      <c r="O145" s="264"/>
      <c r="P145" s="264"/>
      <c r="Q145" s="263"/>
      <c r="S145" s="243"/>
      <c r="U145" s="243"/>
      <c r="W145" s="213"/>
      <c r="Y145" s="213"/>
      <c r="AA145" s="213"/>
      <c r="AC145" s="213"/>
      <c r="AD145" s="216"/>
    </row>
    <row r="146" spans="1:31" ht="14.25" customHeight="1">
      <c r="A146" s="241"/>
      <c r="B146" s="354"/>
      <c r="C146" s="354"/>
      <c r="D146" s="354"/>
      <c r="E146" s="354"/>
      <c r="F146" s="354"/>
      <c r="G146" s="355"/>
      <c r="H146" s="356"/>
      <c r="I146" s="356"/>
      <c r="J146" s="355"/>
      <c r="K146" s="354"/>
      <c r="L146" s="357"/>
      <c r="M146" s="354"/>
      <c r="N146" s="358"/>
      <c r="O146" s="359"/>
      <c r="P146" s="359"/>
      <c r="Q146" s="358"/>
      <c r="R146" s="360"/>
      <c r="S146" s="361"/>
      <c r="T146" s="360"/>
      <c r="U146" s="361"/>
      <c r="V146" s="360"/>
      <c r="W146" s="360"/>
      <c r="X146" s="360"/>
      <c r="Y146" s="360"/>
      <c r="Z146" s="360"/>
      <c r="AA146" s="360"/>
      <c r="AB146" s="360"/>
      <c r="AC146" s="360"/>
      <c r="AD146" s="362"/>
      <c r="AE146" s="362"/>
    </row>
    <row r="147" spans="1:29" ht="17.25" customHeight="1">
      <c r="A147" s="241"/>
      <c r="B147" s="259"/>
      <c r="C147" s="259"/>
      <c r="D147" s="259"/>
      <c r="E147" s="259"/>
      <c r="F147" s="259"/>
      <c r="G147" s="260"/>
      <c r="H147" s="261"/>
      <c r="I147" s="261"/>
      <c r="J147" s="260"/>
      <c r="K147" s="259"/>
      <c r="L147" s="262"/>
      <c r="M147" s="259"/>
      <c r="N147" s="263"/>
      <c r="O147" s="264"/>
      <c r="P147" s="264"/>
      <c r="Q147" s="263"/>
      <c r="S147" s="243"/>
      <c r="U147" s="243"/>
      <c r="W147" s="213"/>
      <c r="Y147" s="213"/>
      <c r="AA147" s="213"/>
      <c r="AC147" s="213"/>
    </row>
    <row r="148" spans="1:29" ht="17.25" customHeight="1">
      <c r="A148" s="241"/>
      <c r="B148" s="259"/>
      <c r="C148" s="259"/>
      <c r="D148" s="259"/>
      <c r="E148" s="259"/>
      <c r="F148" s="259"/>
      <c r="G148" s="260"/>
      <c r="H148" s="261"/>
      <c r="I148" s="261"/>
      <c r="J148" s="260"/>
      <c r="K148" s="259"/>
      <c r="L148" s="262"/>
      <c r="M148" s="259"/>
      <c r="N148" s="263"/>
      <c r="O148" s="264"/>
      <c r="P148" s="264"/>
      <c r="Q148" s="263"/>
      <c r="S148" s="243"/>
      <c r="U148" s="243"/>
      <c r="W148" s="213"/>
      <c r="Y148" s="213"/>
      <c r="AA148" s="213"/>
      <c r="AC148" s="213"/>
    </row>
    <row r="149" spans="1:29" ht="17.25" customHeight="1">
      <c r="A149" s="241"/>
      <c r="B149" s="259"/>
      <c r="C149" s="259"/>
      <c r="D149" s="259"/>
      <c r="E149" s="259"/>
      <c r="F149" s="259"/>
      <c r="G149" s="260"/>
      <c r="H149" s="261"/>
      <c r="I149" s="261"/>
      <c r="J149" s="260"/>
      <c r="K149" s="259"/>
      <c r="L149" s="262"/>
      <c r="M149" s="259"/>
      <c r="N149" s="263"/>
      <c r="O149" s="264"/>
      <c r="P149" s="264"/>
      <c r="Q149" s="263"/>
      <c r="S149" s="243"/>
      <c r="U149" s="243"/>
      <c r="W149" s="213"/>
      <c r="Y149" s="213"/>
      <c r="AA149" s="213"/>
      <c r="AC149" s="213"/>
    </row>
    <row r="150" spans="1:29" ht="17.25" customHeight="1">
      <c r="A150" s="241"/>
      <c r="B150" s="259"/>
      <c r="C150" s="259"/>
      <c r="D150" s="259"/>
      <c r="E150" s="259"/>
      <c r="F150" s="259"/>
      <c r="G150" s="260"/>
      <c r="H150" s="261"/>
      <c r="I150" s="261"/>
      <c r="J150" s="260"/>
      <c r="K150" s="259"/>
      <c r="L150" s="262"/>
      <c r="M150" s="259"/>
      <c r="N150" s="263"/>
      <c r="O150" s="264"/>
      <c r="P150" s="264"/>
      <c r="Q150" s="263"/>
      <c r="S150" s="243"/>
      <c r="U150" s="243"/>
      <c r="W150" s="213"/>
      <c r="Y150" s="213"/>
      <c r="AA150" s="213"/>
      <c r="AC150" s="213"/>
    </row>
    <row r="151" spans="1:29" ht="17.25" customHeight="1">
      <c r="A151" s="241"/>
      <c r="B151" s="259"/>
      <c r="C151" s="259"/>
      <c r="D151" s="259"/>
      <c r="E151" s="259"/>
      <c r="F151" s="259"/>
      <c r="G151" s="260"/>
      <c r="H151" s="261"/>
      <c r="I151" s="261"/>
      <c r="J151" s="260"/>
      <c r="K151" s="259"/>
      <c r="L151" s="262"/>
      <c r="M151" s="259"/>
      <c r="N151" s="263"/>
      <c r="O151" s="264"/>
      <c r="P151" s="264"/>
      <c r="Q151" s="263"/>
      <c r="S151" s="243"/>
      <c r="U151" s="243"/>
      <c r="W151" s="213"/>
      <c r="Y151" s="213"/>
      <c r="AA151" s="213"/>
      <c r="AC151" s="213"/>
    </row>
    <row r="152" spans="1:29" ht="17.25" customHeight="1">
      <c r="A152" s="241"/>
      <c r="B152" s="259"/>
      <c r="C152" s="259"/>
      <c r="D152" s="259"/>
      <c r="E152" s="259"/>
      <c r="F152" s="259"/>
      <c r="G152" s="260"/>
      <c r="H152" s="261"/>
      <c r="I152" s="261"/>
      <c r="J152" s="260"/>
      <c r="K152" s="259"/>
      <c r="L152" s="262"/>
      <c r="M152" s="259"/>
      <c r="N152" s="263"/>
      <c r="O152" s="264"/>
      <c r="P152" s="264"/>
      <c r="Q152" s="263"/>
      <c r="S152" s="243"/>
      <c r="U152" s="243"/>
      <c r="W152" s="213"/>
      <c r="Y152" s="213"/>
      <c r="AA152" s="213"/>
      <c r="AC152" s="213"/>
    </row>
    <row r="153" spans="1:29" ht="17.25" customHeight="1">
      <c r="A153" s="241"/>
      <c r="B153" s="259"/>
      <c r="C153" s="259"/>
      <c r="D153" s="259"/>
      <c r="E153" s="259"/>
      <c r="F153" s="259"/>
      <c r="G153" s="260"/>
      <c r="H153" s="261"/>
      <c r="I153" s="261"/>
      <c r="J153" s="260"/>
      <c r="K153" s="259"/>
      <c r="L153" s="262"/>
      <c r="M153" s="259"/>
      <c r="N153" s="263"/>
      <c r="O153" s="264"/>
      <c r="P153" s="264"/>
      <c r="Q153" s="263"/>
      <c r="S153" s="243"/>
      <c r="U153" s="243"/>
      <c r="W153" s="213"/>
      <c r="Y153" s="213"/>
      <c r="AA153" s="213"/>
      <c r="AC153" s="213"/>
    </row>
    <row r="154" spans="1:29" ht="17.25" customHeight="1">
      <c r="A154" s="241"/>
      <c r="B154" s="259"/>
      <c r="C154" s="259"/>
      <c r="D154" s="259"/>
      <c r="E154" s="259"/>
      <c r="F154" s="259"/>
      <c r="G154" s="260"/>
      <c r="H154" s="261"/>
      <c r="I154" s="261"/>
      <c r="J154" s="260"/>
      <c r="K154" s="259"/>
      <c r="L154" s="262"/>
      <c r="M154" s="259"/>
      <c r="N154" s="263"/>
      <c r="O154" s="264"/>
      <c r="P154" s="264"/>
      <c r="Q154" s="263"/>
      <c r="S154" s="243"/>
      <c r="U154" s="243"/>
      <c r="W154" s="213"/>
      <c r="Y154" s="213"/>
      <c r="AA154" s="213"/>
      <c r="AC154" s="213"/>
    </row>
    <row r="155" spans="1:29" ht="17.25" customHeight="1">
      <c r="A155" s="241"/>
      <c r="B155" s="259"/>
      <c r="C155" s="259"/>
      <c r="D155" s="259"/>
      <c r="E155" s="259"/>
      <c r="F155" s="259"/>
      <c r="G155" s="260"/>
      <c r="H155" s="261"/>
      <c r="I155" s="261"/>
      <c r="J155" s="260"/>
      <c r="K155" s="259"/>
      <c r="L155" s="262"/>
      <c r="M155" s="259"/>
      <c r="N155" s="263"/>
      <c r="O155" s="264"/>
      <c r="P155" s="264"/>
      <c r="Q155" s="263"/>
      <c r="S155" s="243"/>
      <c r="U155" s="243"/>
      <c r="W155" s="213"/>
      <c r="Y155" s="213"/>
      <c r="AA155" s="213"/>
      <c r="AC155" s="213"/>
    </row>
    <row r="156" spans="1:29" ht="17.25" customHeight="1">
      <c r="A156" s="241"/>
      <c r="B156" s="259"/>
      <c r="C156" s="259"/>
      <c r="D156" s="259"/>
      <c r="E156" s="259"/>
      <c r="F156" s="259"/>
      <c r="G156" s="260"/>
      <c r="H156" s="261"/>
      <c r="I156" s="261"/>
      <c r="J156" s="260"/>
      <c r="K156" s="259"/>
      <c r="L156" s="262"/>
      <c r="M156" s="259"/>
      <c r="N156" s="263"/>
      <c r="O156" s="264"/>
      <c r="P156" s="264"/>
      <c r="Q156" s="263"/>
      <c r="S156" s="243"/>
      <c r="U156" s="243"/>
      <c r="W156" s="213"/>
      <c r="Y156" s="213"/>
      <c r="AA156" s="213"/>
      <c r="AC156" s="213"/>
    </row>
    <row r="157" spans="1:29" ht="17.25" customHeight="1">
      <c r="A157" s="241"/>
      <c r="B157" s="259"/>
      <c r="C157" s="259"/>
      <c r="D157" s="259"/>
      <c r="E157" s="259"/>
      <c r="F157" s="259"/>
      <c r="G157" s="260"/>
      <c r="H157" s="261"/>
      <c r="I157" s="261"/>
      <c r="J157" s="260"/>
      <c r="K157" s="259"/>
      <c r="L157" s="262"/>
      <c r="M157" s="259"/>
      <c r="N157" s="263"/>
      <c r="O157" s="264"/>
      <c r="P157" s="264"/>
      <c r="Q157" s="263"/>
      <c r="S157" s="243"/>
      <c r="U157" s="243"/>
      <c r="W157" s="213"/>
      <c r="Y157" s="213"/>
      <c r="AA157" s="213"/>
      <c r="AC157" s="213"/>
    </row>
    <row r="158" spans="1:29" ht="17.25" customHeight="1">
      <c r="A158" s="241"/>
      <c r="B158" s="259"/>
      <c r="C158" s="259"/>
      <c r="D158" s="259"/>
      <c r="E158" s="259"/>
      <c r="F158" s="259"/>
      <c r="G158" s="260"/>
      <c r="H158" s="261"/>
      <c r="I158" s="261"/>
      <c r="J158" s="260"/>
      <c r="K158" s="259"/>
      <c r="L158" s="262"/>
      <c r="M158" s="259"/>
      <c r="N158" s="263"/>
      <c r="O158" s="264"/>
      <c r="P158" s="264"/>
      <c r="Q158" s="263"/>
      <c r="S158" s="243"/>
      <c r="U158" s="243"/>
      <c r="W158" s="213"/>
      <c r="Y158" s="213"/>
      <c r="AA158" s="213"/>
      <c r="AC158" s="213"/>
    </row>
    <row r="159" spans="1:29" ht="17.25" customHeight="1">
      <c r="A159" s="241"/>
      <c r="B159" s="259"/>
      <c r="C159" s="259"/>
      <c r="D159" s="259"/>
      <c r="E159" s="259"/>
      <c r="F159" s="259"/>
      <c r="G159" s="260"/>
      <c r="H159" s="261"/>
      <c r="I159" s="261"/>
      <c r="J159" s="260"/>
      <c r="K159" s="259"/>
      <c r="L159" s="262"/>
      <c r="M159" s="259"/>
      <c r="N159" s="263"/>
      <c r="O159" s="264"/>
      <c r="P159" s="264"/>
      <c r="Q159" s="263"/>
      <c r="S159" s="243"/>
      <c r="U159" s="243"/>
      <c r="W159" s="213"/>
      <c r="Y159" s="213"/>
      <c r="AA159" s="213"/>
      <c r="AC159" s="213"/>
    </row>
    <row r="160" spans="1:29" ht="17.25" customHeight="1">
      <c r="A160" s="241"/>
      <c r="B160" s="259"/>
      <c r="C160" s="259"/>
      <c r="D160" s="259"/>
      <c r="E160" s="259"/>
      <c r="F160" s="259"/>
      <c r="G160" s="260"/>
      <c r="H160" s="261"/>
      <c r="I160" s="261"/>
      <c r="J160" s="260"/>
      <c r="K160" s="259"/>
      <c r="L160" s="262"/>
      <c r="M160" s="259"/>
      <c r="N160" s="263"/>
      <c r="O160" s="264"/>
      <c r="P160" s="264"/>
      <c r="Q160" s="263"/>
      <c r="S160" s="243"/>
      <c r="U160" s="243"/>
      <c r="W160" s="213"/>
      <c r="Y160" s="213"/>
      <c r="AA160" s="213"/>
      <c r="AC160" s="213"/>
    </row>
    <row r="161" spans="1:29" ht="17.25" customHeight="1">
      <c r="A161" s="241"/>
      <c r="B161" s="259"/>
      <c r="C161" s="259"/>
      <c r="D161" s="259"/>
      <c r="E161" s="259"/>
      <c r="F161" s="259"/>
      <c r="G161" s="260"/>
      <c r="H161" s="261"/>
      <c r="I161" s="261"/>
      <c r="J161" s="260"/>
      <c r="K161" s="259"/>
      <c r="L161" s="262"/>
      <c r="M161" s="259"/>
      <c r="N161" s="263"/>
      <c r="O161" s="264"/>
      <c r="P161" s="264"/>
      <c r="Q161" s="263"/>
      <c r="S161" s="243"/>
      <c r="U161" s="243"/>
      <c r="W161" s="213"/>
      <c r="Y161" s="213"/>
      <c r="AA161" s="213"/>
      <c r="AC161" s="213"/>
    </row>
    <row r="162" spans="1:29" ht="18" customHeight="1">
      <c r="A162" s="241"/>
      <c r="B162" s="259"/>
      <c r="C162" s="259"/>
      <c r="D162" s="259"/>
      <c r="E162" s="259"/>
      <c r="F162" s="259"/>
      <c r="G162" s="260"/>
      <c r="H162" s="261"/>
      <c r="I162" s="261"/>
      <c r="J162" s="260"/>
      <c r="K162" s="259"/>
      <c r="L162" s="262"/>
      <c r="M162" s="259"/>
      <c r="N162" s="263"/>
      <c r="O162" s="264"/>
      <c r="P162" s="264"/>
      <c r="Q162" s="263"/>
      <c r="S162" s="243"/>
      <c r="U162" s="243"/>
      <c r="W162" s="213"/>
      <c r="Y162" s="213"/>
      <c r="AA162" s="213"/>
      <c r="AC162" s="213"/>
    </row>
    <row r="163" spans="1:29" ht="18" customHeight="1">
      <c r="A163" s="241"/>
      <c r="B163" s="259"/>
      <c r="C163" s="259"/>
      <c r="D163" s="259"/>
      <c r="E163" s="259"/>
      <c r="F163" s="259"/>
      <c r="G163" s="260"/>
      <c r="H163" s="261"/>
      <c r="I163" s="261"/>
      <c r="J163" s="260"/>
      <c r="K163" s="259"/>
      <c r="L163" s="262"/>
      <c r="M163" s="259"/>
      <c r="N163" s="263"/>
      <c r="O163" s="264"/>
      <c r="P163" s="264"/>
      <c r="Q163" s="263"/>
      <c r="S163" s="243"/>
      <c r="U163" s="243"/>
      <c r="W163" s="213"/>
      <c r="Y163" s="213"/>
      <c r="AA163" s="213"/>
      <c r="AC163" s="213"/>
    </row>
    <row r="164" spans="1:29" ht="18" customHeight="1">
      <c r="A164" s="241"/>
      <c r="B164" s="259"/>
      <c r="C164" s="259"/>
      <c r="D164" s="259"/>
      <c r="E164" s="259"/>
      <c r="F164" s="259"/>
      <c r="G164" s="260"/>
      <c r="H164" s="261"/>
      <c r="I164" s="261"/>
      <c r="J164" s="260"/>
      <c r="K164" s="259"/>
      <c r="L164" s="262"/>
      <c r="M164" s="259"/>
      <c r="N164" s="263"/>
      <c r="O164" s="264"/>
      <c r="P164" s="264"/>
      <c r="Q164" s="263"/>
      <c r="S164" s="243"/>
      <c r="U164" s="243"/>
      <c r="W164" s="213"/>
      <c r="Y164" s="213"/>
      <c r="AA164" s="213"/>
      <c r="AC164" s="213"/>
    </row>
    <row r="165" spans="1:29" ht="18" customHeight="1">
      <c r="A165" s="241"/>
      <c r="B165" s="259"/>
      <c r="C165" s="259"/>
      <c r="D165" s="259"/>
      <c r="E165" s="259"/>
      <c r="F165" s="259"/>
      <c r="G165" s="260"/>
      <c r="H165" s="261"/>
      <c r="I165" s="261"/>
      <c r="J165" s="260"/>
      <c r="K165" s="259"/>
      <c r="L165" s="262"/>
      <c r="M165" s="259"/>
      <c r="N165" s="263"/>
      <c r="O165" s="264"/>
      <c r="P165" s="264"/>
      <c r="Q165" s="263"/>
      <c r="S165" s="243"/>
      <c r="U165" s="243"/>
      <c r="W165" s="213"/>
      <c r="Y165" s="213"/>
      <c r="AA165" s="213"/>
      <c r="AC165" s="213"/>
    </row>
    <row r="166" spans="1:29" ht="18" customHeight="1">
      <c r="A166" s="241"/>
      <c r="B166" s="259"/>
      <c r="C166" s="259"/>
      <c r="D166" s="259"/>
      <c r="E166" s="259"/>
      <c r="F166" s="259"/>
      <c r="G166" s="260"/>
      <c r="H166" s="261"/>
      <c r="I166" s="261"/>
      <c r="J166" s="260"/>
      <c r="K166" s="259"/>
      <c r="L166" s="262"/>
      <c r="M166" s="259"/>
      <c r="N166" s="263"/>
      <c r="O166" s="264"/>
      <c r="P166" s="264"/>
      <c r="Q166" s="263"/>
      <c r="S166" s="243"/>
      <c r="U166" s="243"/>
      <c r="W166" s="213"/>
      <c r="Y166" s="213"/>
      <c r="AA166" s="213"/>
      <c r="AC166" s="213"/>
    </row>
    <row r="167" spans="1:29" ht="18" customHeight="1">
      <c r="A167" s="241"/>
      <c r="B167" s="259"/>
      <c r="C167" s="259"/>
      <c r="D167" s="259"/>
      <c r="E167" s="259"/>
      <c r="F167" s="259"/>
      <c r="G167" s="260"/>
      <c r="H167" s="261"/>
      <c r="I167" s="261"/>
      <c r="J167" s="260"/>
      <c r="K167" s="259"/>
      <c r="L167" s="262"/>
      <c r="M167" s="259"/>
      <c r="N167" s="263"/>
      <c r="O167" s="264"/>
      <c r="P167" s="264"/>
      <c r="Q167" s="263"/>
      <c r="S167" s="243"/>
      <c r="U167" s="243"/>
      <c r="W167" s="213"/>
      <c r="Y167" s="213"/>
      <c r="AA167" s="213"/>
      <c r="AC167" s="213"/>
    </row>
    <row r="168" spans="1:29" ht="18" customHeight="1">
      <c r="A168" s="241"/>
      <c r="B168" s="259"/>
      <c r="C168" s="259"/>
      <c r="D168" s="259"/>
      <c r="E168" s="259"/>
      <c r="F168" s="259"/>
      <c r="G168" s="260"/>
      <c r="H168" s="261"/>
      <c r="I168" s="261"/>
      <c r="J168" s="260"/>
      <c r="K168" s="259"/>
      <c r="L168" s="262"/>
      <c r="M168" s="259"/>
      <c r="N168" s="263"/>
      <c r="O168" s="264"/>
      <c r="P168" s="264"/>
      <c r="Q168" s="263"/>
      <c r="S168" s="243"/>
      <c r="U168" s="243"/>
      <c r="W168" s="213"/>
      <c r="Y168" s="213"/>
      <c r="AA168" s="213"/>
      <c r="AC168" s="213"/>
    </row>
    <row r="169" spans="1:29" ht="18" customHeight="1">
      <c r="A169" s="241"/>
      <c r="B169" s="259"/>
      <c r="C169" s="259"/>
      <c r="D169" s="259"/>
      <c r="E169" s="259"/>
      <c r="F169" s="259"/>
      <c r="G169" s="260"/>
      <c r="H169" s="261"/>
      <c r="I169" s="261"/>
      <c r="J169" s="260"/>
      <c r="K169" s="259"/>
      <c r="L169" s="262"/>
      <c r="M169" s="259"/>
      <c r="N169" s="263"/>
      <c r="O169" s="264"/>
      <c r="P169" s="264"/>
      <c r="Q169" s="263"/>
      <c r="S169" s="243"/>
      <c r="U169" s="243"/>
      <c r="W169" s="213"/>
      <c r="Y169" s="213"/>
      <c r="AA169" s="213"/>
      <c r="AC169" s="213"/>
    </row>
    <row r="170" spans="1:29" ht="18" customHeight="1">
      <c r="A170" s="241"/>
      <c r="B170" s="259"/>
      <c r="C170" s="259"/>
      <c r="D170" s="259"/>
      <c r="E170" s="259"/>
      <c r="F170" s="259"/>
      <c r="G170" s="260"/>
      <c r="H170" s="261"/>
      <c r="I170" s="261"/>
      <c r="J170" s="260"/>
      <c r="K170" s="259"/>
      <c r="L170" s="262"/>
      <c r="M170" s="259"/>
      <c r="N170" s="263"/>
      <c r="O170" s="264"/>
      <c r="P170" s="264"/>
      <c r="Q170" s="263"/>
      <c r="S170" s="243"/>
      <c r="U170" s="243"/>
      <c r="W170" s="213"/>
      <c r="Y170" s="213"/>
      <c r="AA170" s="213"/>
      <c r="AC170" s="213"/>
    </row>
    <row r="171" spans="1:29" ht="18" customHeight="1">
      <c r="A171" s="241"/>
      <c r="B171" s="259"/>
      <c r="C171" s="259"/>
      <c r="D171" s="259"/>
      <c r="E171" s="259"/>
      <c r="F171" s="259"/>
      <c r="G171" s="260"/>
      <c r="H171" s="261"/>
      <c r="I171" s="261"/>
      <c r="J171" s="260"/>
      <c r="K171" s="259"/>
      <c r="L171" s="262"/>
      <c r="M171" s="259"/>
      <c r="N171" s="263"/>
      <c r="O171" s="264"/>
      <c r="P171" s="264"/>
      <c r="Q171" s="263"/>
      <c r="S171" s="243"/>
      <c r="U171" s="243"/>
      <c r="W171" s="213"/>
      <c r="Y171" s="213"/>
      <c r="AA171" s="213"/>
      <c r="AC171" s="213"/>
    </row>
    <row r="172" spans="1:29" ht="18" customHeight="1">
      <c r="A172" s="241"/>
      <c r="B172" s="259"/>
      <c r="C172" s="259"/>
      <c r="D172" s="259"/>
      <c r="E172" s="259"/>
      <c r="F172" s="259"/>
      <c r="G172" s="260"/>
      <c r="H172" s="261"/>
      <c r="I172" s="261"/>
      <c r="J172" s="260"/>
      <c r="K172" s="259"/>
      <c r="L172" s="262"/>
      <c r="M172" s="259"/>
      <c r="N172" s="263"/>
      <c r="O172" s="264"/>
      <c r="P172" s="264"/>
      <c r="Q172" s="263"/>
      <c r="S172" s="243"/>
      <c r="U172" s="243"/>
      <c r="W172" s="213"/>
      <c r="Y172" s="213"/>
      <c r="AA172" s="213"/>
      <c r="AC172" s="213"/>
    </row>
    <row r="173" spans="1:29" ht="18" customHeight="1">
      <c r="A173" s="241"/>
      <c r="B173" s="259"/>
      <c r="C173" s="259"/>
      <c r="D173" s="259"/>
      <c r="E173" s="259"/>
      <c r="F173" s="259"/>
      <c r="G173" s="260"/>
      <c r="H173" s="261"/>
      <c r="I173" s="261"/>
      <c r="J173" s="260"/>
      <c r="K173" s="259"/>
      <c r="L173" s="262"/>
      <c r="M173" s="259"/>
      <c r="N173" s="263"/>
      <c r="O173" s="264"/>
      <c r="P173" s="264"/>
      <c r="Q173" s="263"/>
      <c r="S173" s="243"/>
      <c r="U173" s="243"/>
      <c r="W173" s="213"/>
      <c r="Y173" s="213"/>
      <c r="AA173" s="213"/>
      <c r="AC173" s="213"/>
    </row>
    <row r="174" spans="1:29" ht="18" customHeight="1">
      <c r="A174" s="241"/>
      <c r="B174" s="259"/>
      <c r="C174" s="259"/>
      <c r="D174" s="259"/>
      <c r="E174" s="259"/>
      <c r="F174" s="259"/>
      <c r="G174" s="260"/>
      <c r="H174" s="261"/>
      <c r="I174" s="261"/>
      <c r="J174" s="260"/>
      <c r="K174" s="259"/>
      <c r="L174" s="262"/>
      <c r="M174" s="259"/>
      <c r="N174" s="263"/>
      <c r="O174" s="264"/>
      <c r="P174" s="264"/>
      <c r="Q174" s="263"/>
      <c r="S174" s="243"/>
      <c r="U174" s="243"/>
      <c r="W174" s="213"/>
      <c r="Y174" s="213"/>
      <c r="AA174" s="213"/>
      <c r="AC174" s="213"/>
    </row>
    <row r="175" spans="1:29" ht="18" customHeight="1">
      <c r="A175" s="241"/>
      <c r="B175" s="259"/>
      <c r="C175" s="259"/>
      <c r="D175" s="259"/>
      <c r="E175" s="259"/>
      <c r="F175" s="259"/>
      <c r="G175" s="260"/>
      <c r="H175" s="261"/>
      <c r="I175" s="261"/>
      <c r="J175" s="260"/>
      <c r="K175" s="259"/>
      <c r="L175" s="262"/>
      <c r="M175" s="259"/>
      <c r="N175" s="263"/>
      <c r="O175" s="264"/>
      <c r="P175" s="264"/>
      <c r="Q175" s="263"/>
      <c r="S175" s="243"/>
      <c r="U175" s="243"/>
      <c r="W175" s="213"/>
      <c r="Y175" s="213"/>
      <c r="AA175" s="213"/>
      <c r="AC175" s="213"/>
    </row>
    <row r="176" spans="1:29" ht="18" customHeight="1">
      <c r="A176" s="241"/>
      <c r="B176" s="259"/>
      <c r="C176" s="259"/>
      <c r="D176" s="259"/>
      <c r="E176" s="259"/>
      <c r="F176" s="259"/>
      <c r="G176" s="260"/>
      <c r="H176" s="261"/>
      <c r="I176" s="261"/>
      <c r="J176" s="260"/>
      <c r="K176" s="259"/>
      <c r="L176" s="262"/>
      <c r="M176" s="259"/>
      <c r="N176" s="263"/>
      <c r="O176" s="264"/>
      <c r="P176" s="264"/>
      <c r="Q176" s="263"/>
      <c r="S176" s="243"/>
      <c r="U176" s="243"/>
      <c r="W176" s="213"/>
      <c r="Y176" s="213"/>
      <c r="AA176" s="213"/>
      <c r="AC176" s="213"/>
    </row>
    <row r="177" spans="1:29" ht="18" customHeight="1">
      <c r="A177" s="241"/>
      <c r="B177" s="259"/>
      <c r="C177" s="259"/>
      <c r="D177" s="259"/>
      <c r="E177" s="259"/>
      <c r="F177" s="259"/>
      <c r="G177" s="260"/>
      <c r="H177" s="261"/>
      <c r="I177" s="261"/>
      <c r="J177" s="260"/>
      <c r="K177" s="259"/>
      <c r="L177" s="262"/>
      <c r="M177" s="259"/>
      <c r="N177" s="263"/>
      <c r="O177" s="264"/>
      <c r="P177" s="264"/>
      <c r="Q177" s="263"/>
      <c r="S177" s="243"/>
      <c r="U177" s="243"/>
      <c r="W177" s="213"/>
      <c r="Y177" s="213"/>
      <c r="AA177" s="213"/>
      <c r="AC177" s="213"/>
    </row>
    <row r="178" spans="1:29" ht="18" customHeight="1">
      <c r="A178" s="241"/>
      <c r="B178" s="259"/>
      <c r="C178" s="259"/>
      <c r="D178" s="259"/>
      <c r="E178" s="259"/>
      <c r="F178" s="259"/>
      <c r="G178" s="260"/>
      <c r="H178" s="261"/>
      <c r="I178" s="261"/>
      <c r="J178" s="260"/>
      <c r="K178" s="259"/>
      <c r="L178" s="262"/>
      <c r="M178" s="259"/>
      <c r="N178" s="263"/>
      <c r="O178" s="264"/>
      <c r="P178" s="264"/>
      <c r="Q178" s="263"/>
      <c r="S178" s="243"/>
      <c r="U178" s="243"/>
      <c r="W178" s="213"/>
      <c r="Y178" s="213"/>
      <c r="AA178" s="213"/>
      <c r="AC178" s="213"/>
    </row>
    <row r="179" spans="1:29" ht="18" customHeight="1">
      <c r="A179" s="241"/>
      <c r="B179" s="259"/>
      <c r="C179" s="259"/>
      <c r="D179" s="259"/>
      <c r="E179" s="259"/>
      <c r="F179" s="259"/>
      <c r="G179" s="260"/>
      <c r="H179" s="261"/>
      <c r="I179" s="261"/>
      <c r="J179" s="260"/>
      <c r="K179" s="259"/>
      <c r="L179" s="262"/>
      <c r="M179" s="259"/>
      <c r="N179" s="263"/>
      <c r="O179" s="264"/>
      <c r="P179" s="264"/>
      <c r="Q179" s="263"/>
      <c r="S179" s="243"/>
      <c r="U179" s="243"/>
      <c r="W179" s="213"/>
      <c r="Y179" s="213"/>
      <c r="AA179" s="213"/>
      <c r="AC179" s="213"/>
    </row>
    <row r="180" spans="1:29" ht="18" customHeight="1">
      <c r="A180" s="241"/>
      <c r="B180" s="259"/>
      <c r="C180" s="259"/>
      <c r="D180" s="259"/>
      <c r="E180" s="259"/>
      <c r="F180" s="259"/>
      <c r="G180" s="260"/>
      <c r="H180" s="261"/>
      <c r="I180" s="261"/>
      <c r="J180" s="260"/>
      <c r="K180" s="259"/>
      <c r="L180" s="262"/>
      <c r="M180" s="259"/>
      <c r="N180" s="263"/>
      <c r="O180" s="264"/>
      <c r="P180" s="264"/>
      <c r="Q180" s="263"/>
      <c r="S180" s="243"/>
      <c r="U180" s="243"/>
      <c r="W180" s="213"/>
      <c r="Y180" s="213"/>
      <c r="AA180" s="213"/>
      <c r="AC180" s="213"/>
    </row>
    <row r="181" spans="1:29" ht="18" customHeight="1">
      <c r="A181" s="241"/>
      <c r="B181" s="259"/>
      <c r="C181" s="259"/>
      <c r="D181" s="259"/>
      <c r="E181" s="259"/>
      <c r="F181" s="259"/>
      <c r="G181" s="260"/>
      <c r="H181" s="261"/>
      <c r="I181" s="261"/>
      <c r="J181" s="260"/>
      <c r="K181" s="259"/>
      <c r="L181" s="262"/>
      <c r="M181" s="259"/>
      <c r="N181" s="263"/>
      <c r="O181" s="264"/>
      <c r="P181" s="264"/>
      <c r="Q181" s="263"/>
      <c r="S181" s="243"/>
      <c r="U181" s="243"/>
      <c r="W181" s="213"/>
      <c r="Y181" s="213"/>
      <c r="AA181" s="213"/>
      <c r="AC181" s="213"/>
    </row>
    <row r="182" spans="1:29" ht="18" customHeight="1">
      <c r="A182" s="241"/>
      <c r="B182" s="259"/>
      <c r="C182" s="259"/>
      <c r="D182" s="259"/>
      <c r="E182" s="259"/>
      <c r="F182" s="259"/>
      <c r="G182" s="260"/>
      <c r="H182" s="261"/>
      <c r="I182" s="261"/>
      <c r="J182" s="260"/>
      <c r="K182" s="259"/>
      <c r="L182" s="262"/>
      <c r="M182" s="259"/>
      <c r="N182" s="263"/>
      <c r="O182" s="264"/>
      <c r="P182" s="264"/>
      <c r="Q182" s="263"/>
      <c r="S182" s="243"/>
      <c r="U182" s="243"/>
      <c r="W182" s="213"/>
      <c r="Y182" s="213"/>
      <c r="AA182" s="213"/>
      <c r="AC182" s="213"/>
    </row>
    <row r="183" spans="1:29" ht="18" customHeight="1">
      <c r="A183" s="241"/>
      <c r="B183" s="281"/>
      <c r="C183" s="281"/>
      <c r="D183" s="281"/>
      <c r="E183" s="281"/>
      <c r="F183" s="259"/>
      <c r="G183" s="282"/>
      <c r="H183" s="283"/>
      <c r="I183" s="283"/>
      <c r="J183" s="282"/>
      <c r="K183" s="259"/>
      <c r="L183" s="284"/>
      <c r="M183" s="259"/>
      <c r="N183" s="285"/>
      <c r="O183" s="286"/>
      <c r="P183" s="286"/>
      <c r="Q183" s="285"/>
      <c r="S183" s="241"/>
      <c r="U183" s="241"/>
      <c r="W183" s="213"/>
      <c r="Y183" s="213"/>
      <c r="AA183" s="213"/>
      <c r="AC183" s="213"/>
    </row>
    <row r="184" spans="1:29" ht="18" customHeight="1">
      <c r="A184" s="241"/>
      <c r="B184" s="281"/>
      <c r="C184" s="281"/>
      <c r="D184" s="281"/>
      <c r="E184" s="281"/>
      <c r="F184" s="259"/>
      <c r="G184" s="282"/>
      <c r="H184" s="283"/>
      <c r="I184" s="283"/>
      <c r="J184" s="282"/>
      <c r="K184" s="259"/>
      <c r="L184" s="284"/>
      <c r="M184" s="259"/>
      <c r="N184" s="285"/>
      <c r="O184" s="286"/>
      <c r="P184" s="286"/>
      <c r="Q184" s="285"/>
      <c r="S184" s="241"/>
      <c r="U184" s="241"/>
      <c r="W184" s="213"/>
      <c r="Y184" s="213"/>
      <c r="AA184" s="213"/>
      <c r="AC184" s="213"/>
    </row>
    <row r="185" spans="1:29" ht="18" customHeight="1">
      <c r="A185" s="241"/>
      <c r="B185" s="281"/>
      <c r="C185" s="281"/>
      <c r="D185" s="281"/>
      <c r="E185" s="281"/>
      <c r="F185" s="259"/>
      <c r="G185" s="282"/>
      <c r="H185" s="283"/>
      <c r="I185" s="283"/>
      <c r="J185" s="282"/>
      <c r="K185" s="259"/>
      <c r="L185" s="284"/>
      <c r="M185" s="259"/>
      <c r="N185" s="285"/>
      <c r="O185" s="286"/>
      <c r="P185" s="286"/>
      <c r="Q185" s="285"/>
      <c r="S185" s="241"/>
      <c r="U185" s="241"/>
      <c r="W185" s="213"/>
      <c r="Y185" s="213"/>
      <c r="AA185" s="213"/>
      <c r="AC185" s="213"/>
    </row>
    <row r="186" spans="1:29" ht="18" customHeight="1">
      <c r="A186" s="241"/>
      <c r="B186" s="281"/>
      <c r="C186" s="281"/>
      <c r="D186" s="281"/>
      <c r="E186" s="281"/>
      <c r="F186" s="259"/>
      <c r="G186" s="282"/>
      <c r="H186" s="283"/>
      <c r="I186" s="283"/>
      <c r="J186" s="282"/>
      <c r="K186" s="259"/>
      <c r="L186" s="284"/>
      <c r="M186" s="259"/>
      <c r="N186" s="285"/>
      <c r="O186" s="286"/>
      <c r="P186" s="286"/>
      <c r="Q186" s="285"/>
      <c r="S186" s="241"/>
      <c r="U186" s="241"/>
      <c r="W186" s="213"/>
      <c r="Y186" s="213"/>
      <c r="AA186" s="213"/>
      <c r="AC186" s="213"/>
    </row>
    <row r="187" spans="1:29" ht="18" customHeight="1">
      <c r="A187" s="241"/>
      <c r="B187" s="281"/>
      <c r="C187" s="281"/>
      <c r="D187" s="281"/>
      <c r="E187" s="281"/>
      <c r="F187" s="259"/>
      <c r="G187" s="282"/>
      <c r="H187" s="283"/>
      <c r="I187" s="283"/>
      <c r="J187" s="282"/>
      <c r="K187" s="259"/>
      <c r="L187" s="284"/>
      <c r="M187" s="259"/>
      <c r="N187" s="285"/>
      <c r="O187" s="286"/>
      <c r="P187" s="286"/>
      <c r="Q187" s="285"/>
      <c r="S187" s="241"/>
      <c r="U187" s="241"/>
      <c r="W187" s="213"/>
      <c r="Y187" s="213"/>
      <c r="AA187" s="213"/>
      <c r="AC187" s="213"/>
    </row>
    <row r="188" spans="1:29" ht="18" customHeight="1">
      <c r="A188" s="241"/>
      <c r="B188" s="281"/>
      <c r="C188" s="281"/>
      <c r="D188" s="281"/>
      <c r="E188" s="281"/>
      <c r="F188" s="259"/>
      <c r="G188" s="282"/>
      <c r="H188" s="283"/>
      <c r="I188" s="283"/>
      <c r="J188" s="282"/>
      <c r="K188" s="259"/>
      <c r="L188" s="284"/>
      <c r="M188" s="259"/>
      <c r="N188" s="285"/>
      <c r="O188" s="286"/>
      <c r="P188" s="286"/>
      <c r="Q188" s="285"/>
      <c r="S188" s="241"/>
      <c r="U188" s="241"/>
      <c r="W188" s="213"/>
      <c r="Y188" s="213"/>
      <c r="AA188" s="213"/>
      <c r="AC188" s="213"/>
    </row>
    <row r="189" spans="1:29" ht="18" customHeight="1">
      <c r="A189" s="241"/>
      <c r="B189" s="281"/>
      <c r="C189" s="281"/>
      <c r="D189" s="281"/>
      <c r="E189" s="281"/>
      <c r="F189" s="259"/>
      <c r="G189" s="282"/>
      <c r="H189" s="283"/>
      <c r="I189" s="283"/>
      <c r="J189" s="282"/>
      <c r="K189" s="259"/>
      <c r="L189" s="284"/>
      <c r="M189" s="259"/>
      <c r="N189" s="285"/>
      <c r="O189" s="286"/>
      <c r="P189" s="286"/>
      <c r="Q189" s="285"/>
      <c r="S189" s="241"/>
      <c r="U189" s="241"/>
      <c r="W189" s="213"/>
      <c r="Y189" s="213"/>
      <c r="AA189" s="213"/>
      <c r="AC189" s="213"/>
    </row>
    <row r="190" spans="1:29" ht="18" customHeight="1">
      <c r="A190" s="241"/>
      <c r="B190" s="281"/>
      <c r="C190" s="281"/>
      <c r="D190" s="281"/>
      <c r="E190" s="281"/>
      <c r="F190" s="259"/>
      <c r="G190" s="282"/>
      <c r="H190" s="283"/>
      <c r="I190" s="283"/>
      <c r="J190" s="282"/>
      <c r="K190" s="259"/>
      <c r="L190" s="284"/>
      <c r="M190" s="259"/>
      <c r="N190" s="285"/>
      <c r="O190" s="286"/>
      <c r="P190" s="286"/>
      <c r="Q190" s="285"/>
      <c r="S190" s="241"/>
      <c r="U190" s="241"/>
      <c r="W190" s="213"/>
      <c r="Y190" s="213"/>
      <c r="AA190" s="213"/>
      <c r="AC190" s="213"/>
    </row>
    <row r="191" spans="1:29" ht="18" customHeight="1">
      <c r="A191" s="241"/>
      <c r="B191" s="281"/>
      <c r="C191" s="281"/>
      <c r="D191" s="281"/>
      <c r="E191" s="281"/>
      <c r="F191" s="259"/>
      <c r="G191" s="282"/>
      <c r="H191" s="283"/>
      <c r="I191" s="283"/>
      <c r="J191" s="282"/>
      <c r="K191" s="259"/>
      <c r="L191" s="284"/>
      <c r="M191" s="259"/>
      <c r="N191" s="285"/>
      <c r="O191" s="286"/>
      <c r="P191" s="286"/>
      <c r="Q191" s="285"/>
      <c r="S191" s="241"/>
      <c r="U191" s="241"/>
      <c r="W191" s="213"/>
      <c r="Y191" s="213"/>
      <c r="AA191" s="213"/>
      <c r="AC191" s="213"/>
    </row>
    <row r="192" spans="1:29" ht="18" customHeight="1">
      <c r="A192" s="241"/>
      <c r="B192" s="281"/>
      <c r="C192" s="281"/>
      <c r="D192" s="281"/>
      <c r="E192" s="281"/>
      <c r="F192" s="259"/>
      <c r="G192" s="282"/>
      <c r="H192" s="283"/>
      <c r="I192" s="283"/>
      <c r="J192" s="282"/>
      <c r="K192" s="259"/>
      <c r="L192" s="284"/>
      <c r="M192" s="259"/>
      <c r="N192" s="285"/>
      <c r="O192" s="286"/>
      <c r="P192" s="286"/>
      <c r="Q192" s="285"/>
      <c r="S192" s="241"/>
      <c r="U192" s="241"/>
      <c r="W192" s="213"/>
      <c r="Y192" s="213"/>
      <c r="AA192" s="213"/>
      <c r="AC192" s="213"/>
    </row>
    <row r="193" spans="1:21" ht="18" customHeight="1">
      <c r="A193" s="241"/>
      <c r="B193" s="281"/>
      <c r="C193" s="281"/>
      <c r="D193" s="281"/>
      <c r="E193" s="281"/>
      <c r="F193" s="259"/>
      <c r="G193" s="282"/>
      <c r="H193" s="283"/>
      <c r="I193" s="283"/>
      <c r="J193" s="282"/>
      <c r="K193" s="259"/>
      <c r="L193" s="284"/>
      <c r="M193" s="259"/>
      <c r="N193" s="285"/>
      <c r="O193" s="286"/>
      <c r="P193" s="286"/>
      <c r="Q193" s="285"/>
      <c r="S193" s="241"/>
      <c r="U193" s="241"/>
    </row>
    <row r="194" spans="1:21" ht="18" customHeight="1">
      <c r="A194" s="241"/>
      <c r="B194" s="281"/>
      <c r="C194" s="281"/>
      <c r="D194" s="281"/>
      <c r="E194" s="281"/>
      <c r="F194" s="259"/>
      <c r="G194" s="282"/>
      <c r="H194" s="283"/>
      <c r="I194" s="283"/>
      <c r="J194" s="282"/>
      <c r="K194" s="259"/>
      <c r="L194" s="284"/>
      <c r="M194" s="259"/>
      <c r="N194" s="285"/>
      <c r="O194" s="286"/>
      <c r="P194" s="286"/>
      <c r="Q194" s="285"/>
      <c r="S194" s="241"/>
      <c r="U194" s="241"/>
    </row>
    <row r="195" spans="1:21" ht="18" customHeight="1">
      <c r="A195" s="241"/>
      <c r="B195" s="281"/>
      <c r="C195" s="281"/>
      <c r="D195" s="281"/>
      <c r="E195" s="281"/>
      <c r="F195" s="259"/>
      <c r="G195" s="282"/>
      <c r="H195" s="283"/>
      <c r="I195" s="283"/>
      <c r="J195" s="282"/>
      <c r="K195" s="259"/>
      <c r="L195" s="284"/>
      <c r="M195" s="259"/>
      <c r="N195" s="285"/>
      <c r="O195" s="286"/>
      <c r="P195" s="286"/>
      <c r="Q195" s="285"/>
      <c r="S195" s="241"/>
      <c r="U195" s="241"/>
    </row>
    <row r="196" spans="1:21" ht="18" customHeight="1">
      <c r="A196" s="241"/>
      <c r="B196" s="281"/>
      <c r="C196" s="281"/>
      <c r="D196" s="281"/>
      <c r="E196" s="281"/>
      <c r="F196" s="259"/>
      <c r="G196" s="282"/>
      <c r="H196" s="283"/>
      <c r="I196" s="283"/>
      <c r="J196" s="282"/>
      <c r="K196" s="259"/>
      <c r="L196" s="284"/>
      <c r="M196" s="259"/>
      <c r="N196" s="285"/>
      <c r="O196" s="286"/>
      <c r="P196" s="286"/>
      <c r="Q196" s="285"/>
      <c r="S196" s="241"/>
      <c r="U196" s="241"/>
    </row>
    <row r="197" spans="1:21" ht="18" customHeight="1">
      <c r="A197" s="241"/>
      <c r="B197" s="281"/>
      <c r="C197" s="281"/>
      <c r="D197" s="281"/>
      <c r="E197" s="281"/>
      <c r="F197" s="259"/>
      <c r="G197" s="282"/>
      <c r="H197" s="283"/>
      <c r="I197" s="283"/>
      <c r="J197" s="282"/>
      <c r="K197" s="259"/>
      <c r="L197" s="284"/>
      <c r="M197" s="259"/>
      <c r="N197" s="285"/>
      <c r="O197" s="286"/>
      <c r="P197" s="286"/>
      <c r="Q197" s="285"/>
      <c r="S197" s="241"/>
      <c r="U197" s="241"/>
    </row>
    <row r="198" spans="1:21" ht="18" customHeight="1">
      <c r="A198" s="241"/>
      <c r="B198" s="281"/>
      <c r="C198" s="281"/>
      <c r="D198" s="281"/>
      <c r="E198" s="281"/>
      <c r="F198" s="259"/>
      <c r="G198" s="282"/>
      <c r="H198" s="283"/>
      <c r="I198" s="283"/>
      <c r="J198" s="282"/>
      <c r="K198" s="259"/>
      <c r="L198" s="284"/>
      <c r="M198" s="259"/>
      <c r="N198" s="285"/>
      <c r="O198" s="286"/>
      <c r="P198" s="286"/>
      <c r="Q198" s="285"/>
      <c r="S198" s="241"/>
      <c r="U198" s="241"/>
    </row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</sheetData>
  <sheetProtection/>
  <mergeCells count="31">
    <mergeCell ref="AC54:AC55"/>
    <mergeCell ref="AA54:AA55"/>
    <mergeCell ref="Y3:AC3"/>
    <mergeCell ref="G3:J3"/>
    <mergeCell ref="G4:J4"/>
    <mergeCell ref="W3:W4"/>
    <mergeCell ref="W98:W99"/>
    <mergeCell ref="Y98:Y99"/>
    <mergeCell ref="AA98:AA99"/>
    <mergeCell ref="S98:U99"/>
    <mergeCell ref="Y54:Y55"/>
    <mergeCell ref="W54:W55"/>
    <mergeCell ref="S54:U55"/>
    <mergeCell ref="U3:U4"/>
    <mergeCell ref="S3:S4"/>
    <mergeCell ref="S38:S39"/>
    <mergeCell ref="U38:U39"/>
    <mergeCell ref="S60:U61"/>
    <mergeCell ref="B1:AC1"/>
    <mergeCell ref="B4:E4"/>
    <mergeCell ref="B3:E3"/>
    <mergeCell ref="N4:Q4"/>
    <mergeCell ref="N3:Q3"/>
    <mergeCell ref="S75:U75"/>
    <mergeCell ref="AC98:AC99"/>
    <mergeCell ref="S131:U131"/>
    <mergeCell ref="W60:W61"/>
    <mergeCell ref="Y60:Y61"/>
    <mergeCell ref="AA60:AA61"/>
    <mergeCell ref="S68:U68"/>
    <mergeCell ref="AC60:AC61"/>
  </mergeCells>
  <printOptions horizontalCentered="1"/>
  <pageMargins left="0.5905511811023623" right="0.3937007874015748" top="0.5905511811023623" bottom="0.3937007874015748" header="0.3937007874015748" footer="0.3937007874015748"/>
  <pageSetup horizontalDpi="600" verticalDpi="600" orientation="portrait" paperSize="9" scale="45" r:id="rId2"/>
  <headerFooter alignWithMargins="0">
    <oddHeader>&amp;L&amp;"MS Sans Serif,İtalik"Bütçe ve Performans Programı Şube Müdürlüğü&amp;R&amp;"Arial Tur,İtalik"&amp;D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H.Ü. YATIRIM HARCAMALARI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İPEK</dc:creator>
  <cp:keywords/>
  <dc:description/>
  <cp:lastModifiedBy>W7</cp:lastModifiedBy>
  <cp:lastPrinted>2011-02-14T09:28:07Z</cp:lastPrinted>
  <dcterms:created xsi:type="dcterms:W3CDTF">2001-01-26T08:03:26Z</dcterms:created>
  <dcterms:modified xsi:type="dcterms:W3CDTF">2011-02-14T09:31:30Z</dcterms:modified>
  <cp:category/>
  <cp:version/>
  <cp:contentType/>
  <cp:contentStatus/>
</cp:coreProperties>
</file>